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defaultThemeVersion="124226"/>
  <mc:AlternateContent xmlns:mc="http://schemas.openxmlformats.org/markup-compatibility/2006">
    <mc:Choice Requires="x15">
      <x15ac:absPath xmlns:x15ac="http://schemas.microsoft.com/office/spreadsheetml/2010/11/ac" url="C:\Users\shlom\AppData\Local\Microsoft\Windows\INetCache\Content.Outlook\5JX93VRT\"/>
    </mc:Choice>
  </mc:AlternateContent>
  <xr:revisionPtr revIDLastSave="0" documentId="13_ncr:1_{B78F5050-D9DA-4FCA-B524-9DE08B8F66F5}" xr6:coauthVersionLast="47" xr6:coauthVersionMax="47" xr10:uidLastSave="{00000000-0000-0000-0000-000000000000}"/>
  <bookViews>
    <workbookView xWindow="-108" yWindow="-108" windowWidth="23256" windowHeight="12576" tabRatio="578" xr2:uid="{00000000-000D-0000-FFFF-FFFF00000000}"/>
  </bookViews>
  <sheets>
    <sheet name="תנאי-סף" sheetId="1" r:id="rId1"/>
    <sheet name="ניסיון המציע" sheetId="12" state="hidden" r:id="rId2"/>
    <sheet name="ניסיון המנהל" sheetId="17" state="hidden" r:id="rId3"/>
    <sheet name="איכות - סל א" sheetId="8" r:id="rId4"/>
    <sheet name="איכות - סל ב" sheetId="18" r:id="rId5"/>
    <sheet name="איכות - סל ג" sheetId="19" r:id="rId6"/>
    <sheet name="איכות - סל ד" sheetId="20" r:id="rId7"/>
    <sheet name="תכני הפעילות המוצעת" sheetId="11" r:id="rId8"/>
    <sheet name="ראיון" sheetId="14" r:id="rId9"/>
    <sheet name="מחירים" sheetId="16" r:id="rId10"/>
    <sheet name="מחיר וסיכום" sheetId="6" r:id="rId11"/>
  </sheets>
  <definedNames>
    <definedName name="_Ref173487267" localSheetId="0">'תנאי-סף'!#REF!</definedName>
    <definedName name="_Ref179538436" localSheetId="0">'תנאי-סף'!#REF!</definedName>
    <definedName name="_Ref263083897" localSheetId="0">'תנאי-סף'!$C$10</definedName>
    <definedName name="_Ref274737718" localSheetId="0">'תנאי-סף'!$C$11</definedName>
    <definedName name="_Ref274737979" localSheetId="0">'תנאי-סף'!#REF!</definedName>
    <definedName name="_Ref295727242" localSheetId="0">'תנאי-סף'!$C$14</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'תנאי-סף'!$C$18</definedName>
    <definedName name="_Ref299445146" localSheetId="0">'תנאי-סף'!#REF!</definedName>
    <definedName name="_Ref299615356" localSheetId="0">'תנאי-סף'!#REF!</definedName>
    <definedName name="_Ref299617500" localSheetId="0">'תנאי-סף'!#REF!</definedName>
    <definedName name="_Ref304923103" localSheetId="0">'תנאי-סף'!$C$11</definedName>
    <definedName name="_Ref304980088" localSheetId="0">'תנאי-סף'!#REF!</definedName>
    <definedName name="_Ref306772740" localSheetId="0">'תנאי-סף'!#REF!</definedName>
    <definedName name="_Ref316295880" localSheetId="0">'תנאי-סף'!$C$43</definedName>
    <definedName name="_Ref316372399" localSheetId="0">'תנאי-סף'!$C$18</definedName>
    <definedName name="_Ref329872137" localSheetId="0">'תנאי-סף'!$C$19</definedName>
    <definedName name="_Ref373241086" localSheetId="0">'תנאי-סף'!#REF!</definedName>
    <definedName name="_Ref374524676" localSheetId="0">'תנאי-סף'!$C$10</definedName>
    <definedName name="_Ref414963483" localSheetId="0">'תנאי-סף'!#REF!</definedName>
    <definedName name="_Ref416103278" localSheetId="0">'תנאי-סף'!#REF!</definedName>
    <definedName name="_Ref421107478" localSheetId="0">'תנאי-סף'!$C$15</definedName>
    <definedName name="_Ref46843144" localSheetId="0">'תנאי-סף'!#REF!</definedName>
    <definedName name="_xlnm.Print_Area" localSheetId="0">'תנאי-סף'!$A$1:$I$50</definedName>
    <definedName name="רכיב_תכנית_ב" localSheetId="7">'תכני הפעילות המוצעת'!$B$7</definedName>
    <definedName name="רכיב_תכנית_ג" localSheetId="7">'תכני הפעילות המוצעת'!$B$8</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F43" i="6" l="1"/>
  <c r="E43" i="6"/>
  <c r="D43" i="6"/>
  <c r="B43" i="6"/>
  <c r="F33" i="6"/>
  <c r="E33" i="6"/>
  <c r="D33" i="6"/>
  <c r="B33" i="6"/>
  <c r="F23" i="6"/>
  <c r="E23" i="6"/>
  <c r="D23" i="6"/>
  <c r="B23" i="6"/>
  <c r="I15" i="20"/>
  <c r="J15" i="20" s="1"/>
  <c r="H7" i="20" s="1"/>
  <c r="F15" i="20"/>
  <c r="G15" i="20" s="1"/>
  <c r="E7" i="20" s="1"/>
  <c r="H14" i="20"/>
  <c r="E14" i="20"/>
  <c r="J13" i="20"/>
  <c r="I13" i="20"/>
  <c r="F13" i="20"/>
  <c r="G13" i="20" s="1"/>
  <c r="H10" i="20"/>
  <c r="E10" i="20"/>
  <c r="D7" i="20"/>
  <c r="E4" i="20"/>
  <c r="H2" i="20"/>
  <c r="E2" i="20"/>
  <c r="I15" i="19"/>
  <c r="J15" i="19" s="1"/>
  <c r="H7" i="19" s="1"/>
  <c r="F15" i="19"/>
  <c r="G15" i="19" s="1"/>
  <c r="E7" i="19" s="1"/>
  <c r="H14" i="19"/>
  <c r="E14" i="19"/>
  <c r="J13" i="19"/>
  <c r="I13" i="19"/>
  <c r="F13" i="19"/>
  <c r="G13" i="19" s="1"/>
  <c r="H10" i="19"/>
  <c r="E10" i="19"/>
  <c r="D7" i="19"/>
  <c r="E4" i="19"/>
  <c r="H2" i="19"/>
  <c r="E2" i="19"/>
  <c r="I15" i="8"/>
  <c r="J15" i="8" s="1"/>
  <c r="H7" i="8" s="1"/>
  <c r="F15" i="8"/>
  <c r="G15" i="8" s="1"/>
  <c r="E7" i="8" s="1"/>
  <c r="H14" i="8"/>
  <c r="E14" i="8"/>
  <c r="I13" i="8"/>
  <c r="J13" i="8" s="1"/>
  <c r="F13" i="8"/>
  <c r="G13" i="8" s="1"/>
  <c r="H10" i="8"/>
  <c r="E10" i="8"/>
  <c r="D7" i="8"/>
  <c r="E4" i="8"/>
  <c r="H2" i="8"/>
  <c r="E2" i="8"/>
  <c r="H10" i="18"/>
  <c r="E10" i="18"/>
  <c r="E16" i="20" l="1"/>
  <c r="E17" i="20" s="1"/>
  <c r="H16" i="20"/>
  <c r="H17" i="20" s="1"/>
  <c r="E16" i="19"/>
  <c r="E17" i="19" s="1"/>
  <c r="H16" i="19"/>
  <c r="H17" i="19" s="1"/>
  <c r="E16" i="8"/>
  <c r="E17" i="8" s="1"/>
  <c r="H16" i="8"/>
  <c r="H17" i="8" s="1"/>
  <c r="I15" i="18" l="1"/>
  <c r="J15" i="18" s="1"/>
  <c r="H7" i="18" s="1"/>
  <c r="F15" i="18"/>
  <c r="G15" i="18" s="1"/>
  <c r="E7" i="18" s="1"/>
  <c r="H14" i="18"/>
  <c r="E14" i="18"/>
  <c r="I13" i="18"/>
  <c r="J13" i="18" s="1"/>
  <c r="F13" i="18"/>
  <c r="G13" i="18" s="1"/>
  <c r="D7" i="18"/>
  <c r="E4" i="18"/>
  <c r="H2" i="18"/>
  <c r="E2" i="18"/>
  <c r="D13" i="6"/>
  <c r="F13" i="6"/>
  <c r="E13" i="6"/>
  <c r="E44" i="6" l="1"/>
  <c r="F44" i="6"/>
  <c r="D44" i="6"/>
  <c r="E34" i="6"/>
  <c r="D34" i="6"/>
  <c r="F34" i="6"/>
  <c r="D24" i="6"/>
  <c r="F24" i="6"/>
  <c r="E24" i="6"/>
  <c r="E16" i="18"/>
  <c r="E17" i="18" s="1"/>
  <c r="H16" i="18"/>
  <c r="H17" i="18" s="1"/>
  <c r="B13" i="6" l="1"/>
  <c r="E12" i="14"/>
  <c r="C12" i="14"/>
  <c r="B12" i="14"/>
  <c r="E4" i="14"/>
  <c r="C4" i="14"/>
  <c r="F9" i="11"/>
  <c r="D9" i="11"/>
  <c r="C9" i="11"/>
  <c r="F3" i="11"/>
  <c r="D3" i="11"/>
  <c r="V1" i="17"/>
  <c r="S1" i="17"/>
  <c r="J1" i="17"/>
  <c r="C1" i="17"/>
  <c r="E14" i="6" l="1"/>
  <c r="D14" i="6"/>
  <c r="F14" i="6"/>
</calcChain>
</file>

<file path=xl/sharedStrings.xml><?xml version="1.0" encoding="utf-8"?>
<sst xmlns="http://schemas.openxmlformats.org/spreadsheetml/2006/main" count="351" uniqueCount="160">
  <si>
    <t>מסמכים נדרשים</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</si>
  <si>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</si>
  <si>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משקל</t>
  </si>
  <si>
    <t>משקל בציון האיכות</t>
  </si>
  <si>
    <t>ניקוד</t>
  </si>
  <si>
    <t>סה"כ ציון איכות</t>
  </si>
  <si>
    <t>ציון איכות</t>
  </si>
  <si>
    <t>ציון מחיר</t>
  </si>
  <si>
    <t>סה"כ ציון</t>
  </si>
  <si>
    <t>רכיב</t>
  </si>
  <si>
    <t>דירוג המציעים</t>
  </si>
  <si>
    <t>טלפון:</t>
  </si>
  <si>
    <t>6.2</t>
  </si>
  <si>
    <t>6.1.1</t>
  </si>
  <si>
    <t>6.1.2</t>
  </si>
  <si>
    <t>6.1.3</t>
  </si>
  <si>
    <t>6.1.4</t>
  </si>
  <si>
    <t>6.1.5</t>
  </si>
  <si>
    <t>6.1.6</t>
  </si>
  <si>
    <t>תנאי סף מקצועיים</t>
  </si>
  <si>
    <t>6.2.1</t>
  </si>
  <si>
    <t>6.2.2</t>
  </si>
  <si>
    <t>חוברת הצעה מלאה וחתומה כנדרש בסעיף ‎10 להלן.</t>
  </si>
  <si>
    <t xml:space="preserve">אישורים לפי חוק עסקאות גופים ציבוריים, בדבר ניהול פנקסי חשבונות ורשומות, כשהוא תקף, להוכחת העמידה בתנאי הסף שבסעיף ‎‎6.1.2 לעיל. </t>
  </si>
  <si>
    <t>אם המציע הינו עמותה, עליו להיות בעל אישור על ניהול תקין, מטעם רשם העמותות, תקף לשנה השוטפת.</t>
  </si>
  <si>
    <t>אם המציע הינו גוף משפטי המאוגד כחברה או כשותפות רשומה, הוא אינו "חברה מפרה" ו/או לא נשלחה אליו התראה על היותו "חברה מפרה" כאמור בסעיף 362א' לחוק החברות, התשנ"ט 1999.</t>
  </si>
  <si>
    <t>תנאי סף מנהליים</t>
  </si>
  <si>
    <t xml:space="preserve">מסמך בשפה העברית המתאר את פרופיל המציע. </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</si>
  <si>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</si>
  <si>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 xml:space="preserve">מסמכי המכרז כשהם חתומים. יש לחתום על כל מסמכי המכרז, מסמכי שאלות ההבהרה שיפורסמו ע"י המזמינה והסכם ההתקשרות בראשי תיבות בתחתית כל עמוד כהוכחה לקריאת המסמכים והבנתם. בנוסף, טופס הגשת ההצעה (נספח ב'1) וההסכם (נספח ג') ייחתמו גם ע"י מורשי חתימה מטעם המציע, בצירוף חותמת רשמית של המציע. </t>
  </si>
  <si>
    <t>מס' סעיף:</t>
  </si>
  <si>
    <t>קריטריון:</t>
  </si>
  <si>
    <t>שם המציע:</t>
  </si>
  <si>
    <t>6.1</t>
  </si>
  <si>
    <t>המציע הינו עמותה או גוף משפטי מאוגד הרשום ברשם רשמי ו/או עוסק מורשה.</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</si>
  <si>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</si>
  <si>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המציע:</t>
  </si>
  <si>
    <t>6.2.1.1</t>
  </si>
  <si>
    <t>6.2.1.2</t>
  </si>
  <si>
    <t>מנהל הפרויקט</t>
  </si>
  <si>
    <t>סה"כ ניקוד לאיכות</t>
  </si>
  <si>
    <t>ראיון עם מנהל הפרויקט ונציג המציע</t>
  </si>
  <si>
    <t>נציג המציע</t>
  </si>
  <si>
    <t>פרמטרים (ציון מ-1-10 נק')</t>
  </si>
  <si>
    <t>ראה לשונית "ראיון"</t>
  </si>
  <si>
    <t>ראה לשונית "תכני הפעילות המוצעת"</t>
  </si>
  <si>
    <r>
      <t xml:space="preserve">מעבר סף איכות </t>
    </r>
    <r>
      <rPr>
        <b/>
        <u/>
        <sz val="14"/>
        <rFont val="David"/>
        <family val="2"/>
        <charset val="177"/>
      </rPr>
      <t>כולל</t>
    </r>
  </si>
  <si>
    <t>התרשמות מתכני הפעילות המוצעת:</t>
  </si>
  <si>
    <t>ח.פ.</t>
  </si>
  <si>
    <t>ציון</t>
  </si>
  <si>
    <t>נימוק</t>
  </si>
  <si>
    <t>ממוצע</t>
  </si>
  <si>
    <t>איש הקשר:</t>
  </si>
  <si>
    <t>מציע:</t>
  </si>
  <si>
    <t>משקל:</t>
  </si>
  <si>
    <t>כתובת דוא"ל:</t>
  </si>
  <si>
    <t>נימוק:</t>
  </si>
  <si>
    <t>ציון:</t>
  </si>
  <si>
    <t>הפרמטר (ציון בין 1-10):</t>
  </si>
  <si>
    <t>מלווה אקדמי:</t>
  </si>
  <si>
    <t>מראיינים:</t>
  </si>
  <si>
    <t>12.6.1</t>
  </si>
  <si>
    <t>12.6.2</t>
  </si>
  <si>
    <t>12.6.3</t>
  </si>
  <si>
    <t>12.6.4</t>
  </si>
  <si>
    <t>12.6.5</t>
  </si>
  <si>
    <t>12.6.6</t>
  </si>
  <si>
    <t>12.6.8</t>
  </si>
  <si>
    <t xml:space="preserve">מציע מספר 1 - </t>
  </si>
  <si>
    <t xml:space="preserve">מציע מספר 2 </t>
  </si>
  <si>
    <t xml:space="preserve">מציע מספר 3- </t>
  </si>
  <si>
    <t>שאלות:</t>
  </si>
  <si>
    <t>אישור עו"ד או רו"ח על היות החתומים בשמו על מסמכי המכרז רשאים לחייב את המציע בחתימתם.</t>
  </si>
  <si>
    <t xml:space="preserve">אם המציע הוא עמותה, עליו להציג אישור ניהול תקין מטעם רשם העמותות, תקף למועד הגשת ההצעה. </t>
  </si>
  <si>
    <t>התרשמות מהבנת דרישות המשרד לגבי מורכבות הפרויקט ומיכולת המציע להפעיל את הפרויקט ברמה גבוהה.</t>
  </si>
  <si>
    <t>תיאור</t>
  </si>
  <si>
    <t>נמשך 2 שנות לימודים רצופות לפחות</t>
  </si>
  <si>
    <r>
      <rPr>
        <b/>
        <sz val="14"/>
        <rFont val="David"/>
        <family val="2"/>
      </rPr>
      <t>ניהול פדגוגי</t>
    </r>
    <r>
      <rPr>
        <sz val="12"/>
        <rFont val="David"/>
        <family val="2"/>
        <charset val="177"/>
      </rPr>
      <t xml:space="preserve"> של פרויקט רב שנתי: </t>
    </r>
  </si>
  <si>
    <t>שכבות גיל: ח'-יא'</t>
  </si>
  <si>
    <t>בתחומי מדע וטכנולוגיה</t>
  </si>
  <si>
    <t>6.2.1.2 / 12.6.1</t>
  </si>
  <si>
    <t xml:space="preserve">ניסיון המציע עם מגזרי אוכלוסיה שונים- תכנית שהמציע ניהל ארגונית בו זמנית ליותר ממגזר אוכלוסיה אחד </t>
  </si>
  <si>
    <t xml:space="preserve"> "פריסה ארצית" תיחשב להפעלת תכנית בלתי פורמלית ב-5 מקומות שונים הממוקמים ב-3 אזורים שונים (מתוך 4 האזורים: צפון, דרום, מרכז, ירושלים) ברחבי הארץ במקביל. </t>
  </si>
  <si>
    <t>בחמש השנים האחרונות</t>
  </si>
  <si>
    <t xml:space="preserve">היקף מינ': 5 קבוצות, כל קבוצה 10 משתתפים, 10 מפגשים, כל מפגש שעה אחת. </t>
  </si>
  <si>
    <t>כמות יחידות</t>
  </si>
  <si>
    <t>1,2,3,4</t>
  </si>
  <si>
    <r>
      <rPr>
        <sz val="12"/>
        <color theme="1"/>
        <rFont val="David"/>
        <charset val="177"/>
      </rPr>
      <t xml:space="preserve">בהתאם לתקנות חוק חובת המכרזים, מציעים אשר לא זכו במכרז רשאים לעיין בהצעה הזוכה, למעט חלקים בהצעה אשר העיון בהם עלול לחשוף סוד מסחרי או סוד מקצועי. לפיכך, מציעים המעוניינים כי חלקים בהצעתם יישארו חסויים – </t>
    </r>
    <r>
      <rPr>
        <u/>
        <sz val="12"/>
        <color theme="1"/>
        <rFont val="David"/>
        <charset val="177"/>
      </rPr>
      <t>עליהם לצרף עותק נוסף של ההצעה בו מושחרים החלקים החסויים.</t>
    </r>
  </si>
  <si>
    <t>12.6.7</t>
  </si>
  <si>
    <t xml:space="preserve">התרשמות מהידע המקצועי בניהול פרויקטים בלתי פורמליים בתחומי המדעים והטכנולוגיה.
התרשמות מהידע המקצועי בחינוך למקצועות ה-STEM במסגרות בלתי פורמליות.
יושם דגש על ידע, ניסיון והכרות עם קהלי יעד מגוונים, בדגש על תלמידות מהמגזר הלא יהודי והחרדי, איכות המענה והתאמות נדרשות עבורם.
</t>
  </si>
  <si>
    <t>פריסה: הופעל במקביל ב-3 מקומות שונים הממוקמים ב-2 אזורים שונים</t>
  </si>
  <si>
    <t>פרוייקט אשר נמשך שנת לימודים מלאה אחת לפחות</t>
  </si>
  <si>
    <t>השכלת מנהל הפרויקט (5%)</t>
  </si>
  <si>
    <t>ניסיון מנהל הפרויקט (5%)</t>
  </si>
  <si>
    <t>מנהל פרויקט בעל תואר ראשון או באחד ממקצועות המדעים ממוסד אקדמי מוכר על ידי המועצה להשכלה גבוהה</t>
  </si>
  <si>
    <r>
      <t>ובנוסף</t>
    </r>
    <r>
      <rPr>
        <sz val="12"/>
        <color theme="1"/>
        <rFont val="David"/>
        <charset val="177"/>
      </rPr>
      <t xml:space="preserve"> בעל תעודת הוראה בחינוך או באחד ממקצועות המדעים,</t>
    </r>
  </si>
  <si>
    <r>
      <t>או</t>
    </r>
    <r>
      <rPr>
        <sz val="12"/>
        <color theme="1"/>
        <rFont val="David"/>
        <charset val="177"/>
      </rPr>
      <t xml:space="preserve"> בעל תואר שני במקצוע החינוך או באחד ממקצועות המדעים יקבל ניקוד איכות של 5 נק'.</t>
    </r>
  </si>
  <si>
    <t xml:space="preserve">12.6.5 </t>
  </si>
  <si>
    <r>
      <t>בסעיף זה ייבחן ניסיונו של מנהל הפרויקט המוצע, מעבר לנדרש בתנאי הסף ‎</t>
    </r>
    <r>
      <rPr>
        <sz val="12"/>
        <color theme="1"/>
        <rFont val="Times New Roman"/>
        <family val="1"/>
      </rPr>
      <t>6.2.2.2</t>
    </r>
    <r>
      <rPr>
        <sz val="12"/>
        <color theme="1"/>
        <rFont val="David"/>
        <charset val="177"/>
      </rPr>
      <t xml:space="preserve">. תוענק 2.5 נק' עבור כל פרויקט רב שנתי נוסף העומד בתנאי הסף הנ"ל, ועד לסך של 10 נקודות עבור 4 פרויקטים נוספים (6 פרויקטים סה"כ), שביצע מנהל הפרויקט ב- 5 השנים האחרונות. </t>
    </r>
  </si>
  <si>
    <t>אם המציע הוא תאגיד - במועד הגשת ההצעה המציע אינו בעל חובות אגרה שנתית לרשות התאגידים בגין שנת 2021 או מוקדם מכך, אינו מוגדר "חברה מפרת חוק" ולא נשלחה אליו התראה לפני רישום כ"חברה מפרת חוק" כאמור בסעיף 362א' לחוק החברות, התשנ"ט 1999</t>
  </si>
  <si>
    <t>מנהל התכנית:</t>
  </si>
  <si>
    <t>מנהל פיתוח הדרכה:</t>
  </si>
  <si>
    <t>6.2.3</t>
  </si>
  <si>
    <t>6.2.3.1</t>
  </si>
  <si>
    <t>6.2.3.1.1</t>
  </si>
  <si>
    <t>6.2.3.1.2</t>
  </si>
  <si>
    <r>
      <t xml:space="preserve">בעל </t>
    </r>
    <r>
      <rPr>
        <b/>
        <sz val="12"/>
        <color theme="1"/>
        <rFont val="David"/>
        <family val="2"/>
      </rPr>
      <t>תואר אקדמי</t>
    </r>
    <r>
      <rPr>
        <sz val="12"/>
        <color theme="1"/>
        <rFont val="David"/>
        <family val="2"/>
      </rPr>
      <t xml:space="preserve"> בחינוך או בפסיכולוגיה או במדעי הלמידה וההוראה ממוסד אקדמי מוכר על ידי המועצה להשכלה גבוהה, או ממוסד מוכר להשכלה גבוהה בחו"ל, אשר אושר על ידי האגף להערכת תארים אקדמיים במשרד החינוך</t>
    </r>
  </si>
  <si>
    <r>
      <t xml:space="preserve">בעל </t>
    </r>
    <r>
      <rPr>
        <b/>
        <sz val="12"/>
        <color theme="1"/>
        <rFont val="David"/>
        <family val="2"/>
      </rPr>
      <t>תואר אקדמי</t>
    </r>
    <r>
      <rPr>
        <sz val="12"/>
        <color theme="1"/>
        <rFont val="David"/>
        <family val="2"/>
      </rPr>
      <t xml:space="preserve"> ממוסד אקדמי מוכר על ידי המועצה להשכלה גבוהה, או ממוסד מוכר להשכלה גבוהה בחו"ל, אשר אושר על ידי האגף להערכת תארים אקדמיים במשרד החינוך, וכן בעל</t>
    </r>
    <r>
      <rPr>
        <b/>
        <sz val="12"/>
        <color theme="1"/>
        <rFont val="David"/>
        <family val="2"/>
      </rPr>
      <t xml:space="preserve"> תעודת הוראה</t>
    </r>
    <r>
      <rPr>
        <sz val="12"/>
        <color theme="1"/>
        <rFont val="David"/>
        <family val="2"/>
      </rPr>
      <t xml:space="preserve">, ובנוסף </t>
    </r>
    <r>
      <rPr>
        <b/>
        <sz val="12"/>
        <color theme="1"/>
        <rFont val="David"/>
        <family val="2"/>
      </rPr>
      <t>בוגר קורסי פיתוח למידה</t>
    </r>
    <r>
      <rPr>
        <sz val="12"/>
        <color theme="1"/>
        <rFont val="David"/>
        <family val="2"/>
      </rPr>
      <t xml:space="preserve"> בהיקף של לפחות 200 שעות</t>
    </r>
  </si>
  <si>
    <t>6.2.3.2</t>
  </si>
  <si>
    <t xml:space="preserve">העתק תעודת עוסק מורשה והעתק של תעודת התאגדות (לפי העניין וסוג התאגדותו המשפטית של המציע) לצורך הוכחת העמידה בתנאי הסף שבסעיף ‎6.1.1 לעיל. </t>
  </si>
  <si>
    <t>אם המציע הוא תאגיד - יצרף נסח חברה/שותפות עדכני מרשות התאגידים המוכיח כי למציע אין חובות אגרה שנתית לשנת 2021 או מוקדם מכך לרשם החברות, לצורך הוכחת עמידה בתנאי סף ‎6.1.3.</t>
  </si>
  <si>
    <r>
      <t>ה</t>
    </r>
    <r>
      <rPr>
        <sz val="12"/>
        <color rgb="FF000000"/>
        <rFont val="David"/>
        <family val="2"/>
      </rPr>
      <t>סל</t>
    </r>
    <r>
      <rPr>
        <sz val="12"/>
        <color theme="1"/>
        <rFont val="David"/>
        <family val="2"/>
      </rPr>
      <t>/ים הכלול/ים בהצעתו של המציע, כנדרש בסעיף ‎1.5 לעיל. על המציע לציין איזה סל/ים הוא מעוניין להפעיל הכל לפי הנדרש בנוסח נספח ב'2.</t>
    </r>
  </si>
  <si>
    <t>פרטים אודות ניסיונו של המציע, כנדרש בסעיף ‎6.2 לעיל. הניסיון הנדרש על-פי סעיף זה יפורט ברשימה כרונולוגית מלאה של הפרויקטים שבוצעו במהלך שנות הניסיון, תכנן והיקפיהן  כולל רשימת הלקוחות שקיבלו שירות זה או דומה לו מהמציע, המקומות בהם הפעיל את הפרויקט, תוך ציון שם הלקוח, שם איש הקשר ופרטי ההתקשרות עימו, הכל לפי הנדרש בטבלה שבנספח זה (נספח ב'3).</t>
  </si>
  <si>
    <t>פרטים אודות ניסיונו של מנהל התכנית, כנדרש בסעיף ‎‎6.2.2 לעיל. הניסיון הנדרש על-פי סעיף זה יפורט ברשימה כרונולוגית מלאה של הפרויקטים שנוהלו על ידו במהלך שנות הניסיון והיקפיהן, כולל רשימת הלקוחות שקיבלו שירות זה או דומה לו ממנהל התכנית, תוך ציון שם הלקוח, שם איש הקשר ופרטי ההתקשרות עימו, הכל לפי הנדרש בטבלה שבנספח זה (נספח ב'4).</t>
  </si>
  <si>
    <t>פרטים אודות ניסיונו של מנהל פיתוח הדרכה, כנדרש בסעיפים ‎6.2.3.1 ו- ‎6.2.3.2 לעיל. הניסיון הנדרש על-פי סעיף זה יפורט ברשימה כרונולוגית מלאה של הפרויקטים שנוהלו על ידו במהלך שנות הניסיון והיקפיהן, כולל רשימת הלקוחות שקיבלו שירות זה או דומה לו ממנהל פיתוח הדרכה, תוך ציון שם הלקוח, שם איש הקשר ופרטי ההתקשרות עמו, סילבוס הפרויקט, הכל לפי הנדרש בטבלה שבנספח ב'4.</t>
  </si>
  <si>
    <t>קורות חיים ומסמכים המעידים על ניסיונו של מנהל התכנית מטעם המציע, לצורך הוכחת העמידה בתנאי הסף ‎6.2.2 לעיל. (על בעל תואר אקדמי מחו"ל לצרף אישור מהאגף להערכת תארים אקדמיים בחו"ל שבמשרד החינוך).</t>
  </si>
  <si>
    <t>קורות חיים ומסמכים המעידים על הכשרתו וניסיונו של מנהל פיתוח הדרכה מטעם המציע, לצורך הוכחת העמידה בתנאי הסף ‎6.2.3.1 לעיל (על בעל תואר אקדמי מחו"ל לצרף אישור מהאגף להערכת תארים אקדמיים בחו"ל שבמשרד החינוך).</t>
  </si>
  <si>
    <t>תכנית לימודים (סילבוס) בסיסית מפורטת של התכנית המוצע/ים (נספח ב'5):
7.13.1.	לוח הזמנים של המפגשים ורשימת הנושאים אשר יועברו בכל מפגש, כולל חלוקת שעות לימוד  עיוניות ומעשיות.
7.13.2.	פירוט של נושאי תוכן, עזרים ומאפיינים שונים של כל מפגש במסגרת התכנית והיקפם.
7.13.3.	פירוט תכניות לסיור והרצאות בחשיפה לחברות ההייטק.</t>
  </si>
  <si>
    <t>תצהיר בדבר היעדר הרשעות לפי חוק עובדים זרים וחוק שכר מינימום חתום ע"י עו"ד (נספח ב'6).</t>
  </si>
  <si>
    <t>התחייבות ואישור המציע לקיום החקיקה בתחום העסקת עובדים חתומה ע"י עו"ד (נספח ב'7).</t>
  </si>
  <si>
    <t>התחייבות לשמירת סודיות ולמניעת ניגוד עניינים (נספח ב'8).</t>
  </si>
  <si>
    <t>הצהרה על שימוש בתוכנות מקוריות (נספח ב'9).</t>
  </si>
  <si>
    <t>הצעת מחיר (נספח ב'10).</t>
  </si>
  <si>
    <r>
      <rPr>
        <b/>
        <sz val="12"/>
        <rFont val="David"/>
        <charset val="177"/>
      </rPr>
      <t xml:space="preserve">השכלת מנהל התכנית - </t>
    </r>
    <r>
      <rPr>
        <sz val="12"/>
        <rFont val="David"/>
        <family val="2"/>
        <charset val="177"/>
      </rPr>
      <t>מנהל התוכנית שהינו בעל תואר ראשון לפחות ממוסד אקדמי מוכר על ידי המועצה להשכלה גבוהה או ממוסד מוכר להשכלה גבוהה בחו"ל, אשר אושר על ידי האגף להערכת תארים אקדמיים במשרד החינוך יקבל ניקוד איכות של 5 נק'. ‎</t>
    </r>
  </si>
  <si>
    <r>
      <t>השכלת מנהל פיתוח הדרכה -</t>
    </r>
    <r>
      <rPr>
        <sz val="12"/>
        <rFont val="David"/>
        <family val="2"/>
      </rPr>
      <t>בסעיף זה תבחן השכלתו של מנהל פיתוח הדרכה המוצע, מעבר לנדרש בתנאי הסף ‎6.2.3.1, כך שמנהל פיתוח הדרכה שהיינו בעל תואר שני בטכנולוגיות למידה ממוסד המוכר על ידי המועצה להשכלה גבוהה או ממוסד מוכר להשכלה גבוהה בחו"ל, אשר אושר על ידי האגף להערכת תארים אקדמיים במשרד החינוך יקבל ניקוד של 5 נקודות</t>
    </r>
    <r>
      <rPr>
        <b/>
        <sz val="12"/>
        <rFont val="David"/>
        <family val="2"/>
      </rPr>
      <t>.</t>
    </r>
  </si>
  <si>
    <r>
      <rPr>
        <b/>
        <sz val="12"/>
        <rFont val="David"/>
        <family val="2"/>
        <charset val="177"/>
      </rPr>
      <t xml:space="preserve">                                                                              תכנית הפעילות המוצעת</t>
    </r>
    <r>
      <rPr>
        <sz val="12"/>
        <rFont val="David"/>
        <family val="2"/>
        <charset val="177"/>
      </rPr>
      <t>-                                                                             התרשמות מקצועית מתכנית הפעילות המוצעת - המציע נדרש לצרף להצעתו סילבוס מפורט של תכני הפעילות אותם מתחייב המפעיל ליישם במסגרת התוכנית אם יזכה במכרז (למעט מקרים שבהם המשרד יחליט אחרת). הסילבוס (שעליו להכיל את הפרטים המפורטים בטבלה להלן), יהווה סילבוס מחייב, וייבדק על ידי ועדת המשנה מטעם המזמין על פי הפרמטרים הבאים:</t>
    </r>
  </si>
  <si>
    <t>קורס לימודי בלתי פורמלי– התרשמות מתכני התכנית המוצעת, אופן העברת התכנים, שיטות הלמידה, פרסונליזציה, למידה דיגיטלית, המענים הניתנים למתקשים ומתקדמים, מתן הדגש למיומנויות, הערכת הלמידה וכו'.'.</t>
  </si>
  <si>
    <t>חשיפה לתעשייה – התרשמות מאיכות ההרצאות והסיורים המוצעים.</t>
  </si>
  <si>
    <r>
      <t>התרשמות מאיכות תכנית הכשרה והליווי של סגל ההדרכה</t>
    </r>
    <r>
      <rPr>
        <sz val="12"/>
        <color theme="1"/>
        <rFont val="David"/>
        <family val="2"/>
      </rPr>
      <t xml:space="preserve"> </t>
    </r>
    <r>
      <rPr>
        <b/>
        <sz val="12"/>
        <color theme="1"/>
        <rFont val="David"/>
        <family val="2"/>
      </rPr>
      <t>– תיאור תהליכי הכנת הסגל ופיתוח הסגל, משובים, ליווי, הערכה</t>
    </r>
    <r>
      <rPr>
        <sz val="12"/>
        <color theme="1"/>
        <rFont val="David"/>
        <family val="2"/>
      </rPr>
      <t>.</t>
    </r>
  </si>
  <si>
    <t>ראיון עם מנהל התכנית, מנהל פיתוח הדרכה ונציג המציע</t>
  </si>
  <si>
    <t>התרשמות מהידע המקצועי בעולם התוכן של הקורס הנדרש – פיתוח אתרים.</t>
  </si>
  <si>
    <t>התרשמות מההרצאות והסיורים בחברות במסגרת תכנית הפעילות המוצעת.</t>
  </si>
  <si>
    <t>12.6.9</t>
  </si>
  <si>
    <t>הפעלת כתה אחת לשנת לימודית אחת</t>
  </si>
  <si>
    <t>מחיר ליחידה – כולל מע"מ</t>
  </si>
  <si>
    <r>
      <t xml:space="preserve">על מנהל פיתוח הדרכה לעמוד </t>
    </r>
    <r>
      <rPr>
        <b/>
        <u/>
        <sz val="12"/>
        <color theme="1"/>
        <rFont val="David"/>
        <family val="2"/>
      </rPr>
      <t>באחת</t>
    </r>
    <r>
      <rPr>
        <sz val="12"/>
        <color theme="1"/>
        <rFont val="David"/>
        <family val="2"/>
      </rPr>
      <t xml:space="preserve"> או יותר מהדרישות הבאות:</t>
    </r>
  </si>
  <si>
    <r>
      <t xml:space="preserve">בעל ניסיון </t>
    </r>
    <r>
      <rPr>
        <b/>
        <u/>
        <sz val="12"/>
        <color theme="1"/>
        <rFont val="David"/>
        <family val="2"/>
      </rPr>
      <t>בניהול פדגוגי</t>
    </r>
    <r>
      <rPr>
        <u/>
        <sz val="12"/>
        <color theme="1"/>
        <rFont val="David"/>
        <family val="2"/>
      </rPr>
      <t xml:space="preserve"> של לפחות 3 פרויקטים</t>
    </r>
    <r>
      <rPr>
        <sz val="12"/>
        <color theme="1"/>
        <rFont val="David"/>
        <family val="2"/>
      </rPr>
      <t xml:space="preserve"> (לפי ההגדרה בסעיף ‎2.11), בין התאריכים 1.5.2017 עד 1.5.2022, לאוכלוסיית היעד בסל אליו מתמודד המציע</t>
    </r>
  </si>
  <si>
    <t>בעל ניסיון בניהול ארגוני של לפחות 2 פרויקטים (לפי הגדרה בסעיף 2.11), בין התאריכים 1.5.17 - 1.5.22, לאוכלוסיית היעד בסל אליו מתמודד המציע. הניסיון לא חייב לכלול את עולם התוכן כמפורט בסעיף ‎2.11 ה' אולם חייב להיות בתחום המדע והטכנולוגיה. יתר התנאים לפרויקט המצוינים בסעיף ‎2.11 חלים</t>
  </si>
  <si>
    <r>
      <t xml:space="preserve">ניסיון המציע בהמציע בניהול פדגוגי של פרויקטים (לפי ההגדרה בסעיף ‎2.11) עבור שכבות הגיל ז'-יב', בין התאריכים 1.5.2017 עד 1.5.2022, מעבר לנדרש בתנאי הסף ‎6.2.1.2. בסעיף זה יוענקו 2 נקודות עבור כל פרויקט העומד בתנאי סף הנ"ל, ועד למקסימום של 10 נקודות עבור 2 נוספים (7 פרויקטים סה"כ). הניסיון יפורט בנספח ב'3 לחוברת ההצעה.
</t>
    </r>
    <r>
      <rPr>
        <b/>
        <sz val="12"/>
        <rFont val="David"/>
        <family val="2"/>
      </rPr>
      <t>פרויקט במספר רשויות שנעשה עבור מזמין אחד, ייחשב לפרויקט אחד</t>
    </r>
    <r>
      <rPr>
        <sz val="12"/>
        <rFont val="David"/>
        <family val="2"/>
        <charset val="177"/>
      </rPr>
      <t>.</t>
    </r>
  </si>
  <si>
    <r>
      <rPr>
        <b/>
        <sz val="12"/>
        <rFont val="David"/>
        <charset val="177"/>
      </rPr>
      <t xml:space="preserve">ניסיון מנהל התכנית - </t>
    </r>
    <r>
      <rPr>
        <sz val="12"/>
        <rFont val="David"/>
        <family val="2"/>
        <charset val="177"/>
      </rPr>
      <t>בסעיף זה ייבחן ניסיונו של מנהל הפרויקט המוצע, בניהול ארגוני של פרויקטים (לפי ההגדרה בסעיף ‎2.11), בין התאריכים 1.5.2017 עד 1.5.2022, מעבר לנדרש בתנאי הסף ‎6.2.2. בסעיף זה יוענקו 2 נק' עבור כל פרויקט נוסף העומד בתנאי הסף הנ"ל, ועד לסך של 10 נקודות עבור 5 פרויקטים נוספים (7 פרויקטים סה"כ). הניסיון יפורט בנספח ב'4 לחוברת ההצעה.</t>
    </r>
  </si>
  <si>
    <r>
      <t xml:space="preserve">ניסיון מנהל פיתוח הדרכה - </t>
    </r>
    <r>
      <rPr>
        <sz val="12"/>
        <rFont val="David"/>
        <family val="2"/>
      </rPr>
      <t>בסעיף זה ייבחן ניסיונו של מנהל פיתוח הדרכה המוצע בניהול פדגוגי של פרויקטים לפי ההגדרה בסעיף ‎2.11), בין התאריכים 1.5.2017 עד 1.5.2022, מעבר לנדרש בתנאי הסף ‎6.2.3.2.
בסעיף זה יוענקו 2.5 נק' עבור כל פרויקט נוסף העומד בתנאי הסף הנ"ל, ועד לסך של 5 נקודות עבור 2 פרויקטים נוספים (5 פרויקטים סה"כ). הניסיון יפורט בנספח ב'3 לחוברת ההצעה.</t>
    </r>
  </si>
  <si>
    <t>שם מנהל התכנית:</t>
  </si>
  <si>
    <t>מספר המציע</t>
  </si>
  <si>
    <t>מספר המציע:</t>
  </si>
  <si>
    <r>
      <t xml:space="preserve">ניסיון המציע בניהול ארגוני של פרויקטים (לפי ההגדרה בסעיף ‎2.11) עבור שכבות הגיל ז'-יב', בין התאריכים 1.5.2017 עד 1.5.2022, מעבר לנדרש בתנאי הסף ‎6.2.1.2. בסעיף זה יוענקו 2 נקודות עבור כל פרויקט העומד בתנאי סף הנ"ל, ועד למקסימום של 10 נקודות עבור 5 נוספים (7 פרויקטים סה"כ). הניסיון יפורט בנספח ב'3 לחוברת ההצעה. </t>
    </r>
    <r>
      <rPr>
        <b/>
        <sz val="12"/>
        <rFont val="David"/>
        <family val="2"/>
      </rPr>
      <t>פרויקט במספר רשויות שנעשה עבור מזמין אחד, ייחשב לפרויקט אחד</t>
    </r>
    <r>
      <rPr>
        <sz val="12"/>
        <rFont val="David"/>
        <family val="2"/>
        <charset val="177"/>
      </rPr>
      <t>.</t>
    </r>
  </si>
  <si>
    <t>מעבר סף תכנית הפעילות המוצעת</t>
  </si>
  <si>
    <r>
      <t xml:space="preserve">מעבר סף איכות </t>
    </r>
    <r>
      <rPr>
        <b/>
        <u/>
        <sz val="14"/>
        <rFont val="David"/>
        <family val="2"/>
      </rPr>
      <t>תחתון</t>
    </r>
  </si>
  <si>
    <t xml:space="preserve">נימוק </t>
  </si>
  <si>
    <t>שם המציע</t>
  </si>
  <si>
    <t>רכיבי המחיר עבור סל א'</t>
  </si>
  <si>
    <t>רכיבי המחיר עבור סל ב'</t>
  </si>
  <si>
    <t>רכיבי המחיר עבור סל ג'</t>
  </si>
  <si>
    <t>רכיבי המחיר עבור סל ד'</t>
  </si>
  <si>
    <t>שקלול ציונים סופיים - סל א'</t>
  </si>
  <si>
    <t>שקלול ציונים סופיים - סל ב'</t>
  </si>
  <si>
    <t>שקלול ציונים סופיים - סל ג'</t>
  </si>
  <si>
    <t>שקלול ציונים סופיים - סל ד'</t>
  </si>
  <si>
    <t>מספר סל:</t>
  </si>
  <si>
    <r>
      <t xml:space="preserve">על הגוף המציע להיות בעל ניסיון, בין התאריכים 1.5.17 - 1.5.22 , </t>
    </r>
    <r>
      <rPr>
        <b/>
        <u/>
        <sz val="12"/>
        <color theme="1"/>
        <rFont val="David"/>
        <charset val="177"/>
      </rPr>
      <t>בניהול ארגוני</t>
    </r>
    <r>
      <rPr>
        <u/>
        <sz val="12"/>
        <color theme="1"/>
        <rFont val="David"/>
        <charset val="177"/>
      </rPr>
      <t xml:space="preserve"> של לפחות 2 פרויקטים</t>
    </r>
    <r>
      <rPr>
        <sz val="12"/>
        <color theme="1"/>
        <rFont val="David"/>
        <family val="2"/>
        <charset val="177"/>
      </rPr>
      <t xml:space="preserve"> (לפי ההגדרה בסעיף ‎2.11). לאוכלוסיית היעד בסל אליו מתמודד המציע. לעניין ניסיון המציע בניהול ארגוני, הניסיון לא חייב לכלול את עולם התוכן כמפורט בסעיף ‎2.11 ה' אולם חייב להיות בתחום המדע והטכנולוגיה. יתר התנאים לפרויקט המצוינים בסעיף ‎2.11 חלים.</t>
    </r>
  </si>
  <si>
    <r>
      <t xml:space="preserve">על הגוף המציע להיות בעל ניסיון, בין התאריכים 1.5.17 - 1.5.22, </t>
    </r>
    <r>
      <rPr>
        <b/>
        <u/>
        <sz val="12"/>
        <color theme="1"/>
        <rFont val="David"/>
        <charset val="177"/>
      </rPr>
      <t>בניהול פדגו</t>
    </r>
    <r>
      <rPr>
        <b/>
        <u/>
        <sz val="12"/>
        <color theme="1"/>
        <rFont val="David"/>
        <family val="2"/>
      </rPr>
      <t>גי</t>
    </r>
    <r>
      <rPr>
        <u/>
        <sz val="12"/>
        <color theme="1"/>
        <rFont val="David"/>
        <family val="2"/>
      </rPr>
      <t xml:space="preserve"> של לפחות 2 פרויקטים </t>
    </r>
    <r>
      <rPr>
        <sz val="12"/>
        <color theme="1"/>
        <rFont val="David"/>
        <family val="2"/>
      </rPr>
      <t>(לפי ההגדרה בסעיף ‎2.11) לאוכלוסיית היעד בסל אליו מתמודד המציע.</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</si>
</sst>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0.0"/>
    <numFmt numFmtId="165" formatCode="0.000"/>
    <numFmt numFmtId="166" formatCode="_ * #,##0_ ;_ * \-#,##0_ ;_ * &quot;-&quot;??_ ;_ @_ "/>
    <numFmt numFmtId="167" formatCode="&quot;₪&quot;\ #,##0.00"/>
  </numFmts>
  <fonts count="47" x14ac:knownFonts="1">
    <font>
      <sz val="11"/>
      <color theme="1"/>
      <name val="Arial"/>
      <family val="2"/>
      <charset val="177"/>
      <scheme val="minor"/>
    </font>
    <font>
      <b/>
      <sz val="12"/>
      <color theme="1"/>
      <name val="David"/>
      <family val="2"/>
      <charset val="177"/>
    </font>
    <font>
      <b/>
      <sz val="14"/>
      <color theme="1"/>
      <name val="David"/>
      <family val="2"/>
      <charset val="177"/>
    </font>
    <font>
      <sz val="12"/>
      <color theme="1"/>
      <name val="David"/>
      <family val="2"/>
      <charset val="177"/>
    </font>
    <font>
      <sz val="11"/>
      <color theme="1"/>
      <name val="Arial"/>
      <family val="2"/>
      <charset val="177"/>
      <scheme val="minor"/>
    </font>
    <font>
      <u/>
      <sz val="11"/>
      <color theme="10"/>
      <name val="Arial"/>
      <family val="2"/>
      <charset val="177"/>
      <scheme val="minor"/>
    </font>
    <font>
      <b/>
      <sz val="14"/>
      <name val="David"/>
      <family val="2"/>
      <charset val="177"/>
    </font>
    <font>
      <b/>
      <sz val="12"/>
      <name val="David"/>
      <family val="2"/>
      <charset val="177"/>
    </font>
    <font>
      <sz val="12"/>
      <name val="David"/>
      <family val="2"/>
      <charset val="177"/>
    </font>
    <font>
      <b/>
      <sz val="11"/>
      <name val="David"/>
      <family val="2"/>
      <charset val="177"/>
    </font>
    <font>
      <b/>
      <sz val="11"/>
      <color theme="1"/>
      <name val="Arial"/>
      <family val="2"/>
      <charset val="177"/>
      <scheme val="minor"/>
    </font>
    <font>
      <b/>
      <u/>
      <sz val="14"/>
      <name val="David"/>
      <family val="2"/>
      <charset val="177"/>
    </font>
    <font>
      <sz val="12"/>
      <name val="Arial"/>
      <family val="2"/>
      <scheme val="minor"/>
    </font>
    <font>
      <b/>
      <sz val="12"/>
      <color theme="1"/>
      <name val="David"/>
      <family val="2"/>
    </font>
    <font>
      <b/>
      <sz val="12"/>
      <color theme="1"/>
      <name val="Times New Roman"/>
      <family val="1"/>
      <scheme val="major"/>
    </font>
    <font>
      <sz val="12"/>
      <color theme="1"/>
      <name val="Arial"/>
      <family val="2"/>
      <charset val="177"/>
      <scheme val="minor"/>
    </font>
    <font>
      <b/>
      <sz val="12"/>
      <color theme="1"/>
      <name val="Arial"/>
      <family val="2"/>
      <charset val="177"/>
      <scheme val="minor"/>
    </font>
    <font>
      <b/>
      <sz val="12"/>
      <color theme="4" tint="0.79998168889431442"/>
      <name val="David"/>
      <family val="2"/>
    </font>
    <font>
      <sz val="12"/>
      <color theme="1"/>
      <name val="David"/>
      <family val="2"/>
    </font>
    <font>
      <b/>
      <sz val="12"/>
      <color theme="0"/>
      <name val="David"/>
      <family val="2"/>
    </font>
    <font>
      <sz val="11"/>
      <color theme="1"/>
      <name val="David"/>
      <family val="2"/>
    </font>
    <font>
      <b/>
      <sz val="12"/>
      <name val="David"/>
      <family val="2"/>
    </font>
    <font>
      <b/>
      <sz val="11"/>
      <color theme="1"/>
      <name val="Arial"/>
      <family val="2"/>
      <scheme val="minor"/>
    </font>
    <font>
      <b/>
      <sz val="16"/>
      <color theme="1"/>
      <name val="David"/>
      <family val="2"/>
    </font>
    <font>
      <b/>
      <sz val="14"/>
      <name val="David"/>
      <family val="2"/>
    </font>
    <font>
      <sz val="10"/>
      <name val="Arial"/>
      <family val="2"/>
      <scheme val="minor"/>
    </font>
    <font>
      <b/>
      <sz val="18"/>
      <color theme="1"/>
      <name val="Arial"/>
      <family val="2"/>
      <scheme val="minor"/>
    </font>
    <font>
      <sz val="13"/>
      <color theme="1"/>
      <name val="Arial"/>
      <family val="2"/>
      <charset val="177"/>
      <scheme val="minor"/>
    </font>
    <font>
      <sz val="12"/>
      <name val="David"/>
      <family val="2"/>
    </font>
    <font>
      <b/>
      <sz val="16"/>
      <color theme="1"/>
      <name val="David"/>
      <family val="2"/>
      <charset val="177"/>
    </font>
    <font>
      <b/>
      <sz val="11"/>
      <color theme="1"/>
      <name val="David"/>
      <family val="2"/>
      <charset val="177"/>
    </font>
    <font>
      <sz val="11"/>
      <color theme="1"/>
      <name val="Arial"/>
      <family val="2"/>
      <scheme val="minor"/>
    </font>
    <font>
      <b/>
      <sz val="10"/>
      <color theme="1"/>
      <name val="David"/>
      <family val="2"/>
      <charset val="177"/>
    </font>
    <font>
      <sz val="12"/>
      <color theme="1"/>
      <name val="Times New Roman"/>
      <family val="1"/>
    </font>
    <font>
      <sz val="12"/>
      <color theme="1"/>
      <name val="David"/>
      <charset val="177"/>
    </font>
    <font>
      <b/>
      <u/>
      <sz val="12"/>
      <color theme="1"/>
      <name val="David"/>
      <charset val="177"/>
    </font>
    <font>
      <u/>
      <sz val="12"/>
      <color theme="1"/>
      <name val="David"/>
      <charset val="177"/>
    </font>
    <font>
      <b/>
      <sz val="12"/>
      <name val="David"/>
      <charset val="177"/>
    </font>
    <font>
      <b/>
      <u/>
      <sz val="12"/>
      <color theme="1"/>
      <name val="David"/>
      <family val="2"/>
    </font>
    <font>
      <u/>
      <sz val="12"/>
      <color theme="1"/>
      <name val="David"/>
      <family val="2"/>
    </font>
    <font>
      <sz val="12"/>
      <color rgb="FF000000"/>
      <name val="David"/>
      <family val="2"/>
    </font>
    <font>
      <sz val="11"/>
      <name val="Arial"/>
      <family val="2"/>
      <charset val="177"/>
      <scheme val="minor"/>
    </font>
    <font>
      <b/>
      <u/>
      <sz val="14"/>
      <name val="David"/>
      <family val="2"/>
    </font>
    <font>
      <b/>
      <sz val="11"/>
      <name val="David"/>
      <family val="2"/>
    </font>
    <font>
      <sz val="16"/>
      <color theme="1"/>
      <name val="David"/>
      <family val="2"/>
    </font>
    <font>
      <sz val="16"/>
      <color theme="1"/>
      <name val="Arial"/>
      <family val="2"/>
      <charset val="177"/>
      <scheme val="minor"/>
    </font>
    <font>
      <sz val="16"/>
      <color theme="0"/>
      <name val="Arial"/>
      <family val="2"/>
      <charset val="177"/>
      <scheme val="minor"/>
    </font>
  </fonts>
  <fills count="26">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6" tint="-0.49998474074526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4" tint="0.39994506668294322"/>
        <bgColor indexed="64"/>
      </patternFill>
    </fill>
    <fill>
      <patternFill patternType="solid">
        <fgColor theme="3" tint="0.79998168889431442"/>
        <bgColor indexed="64"/>
      </patternFill>
    </fill>
    <fill>
      <patternFill patternType="solid">
        <fgColor theme="0" tint="-0.34998626667073579"/>
        <bgColor indexed="64"/>
      </patternFill>
    </fill>
  </fills>
  <borders count="77">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bottom/>
      <diagonal/>
    </border>
    <border>
      <left/>
      <right style="medium">
        <color indexed="64"/>
      </right>
      <top/>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style="medium">
        <color indexed="64"/>
      </left>
      <right/>
      <top/>
      <bottom/>
      <diagonal/>
    </border>
    <border>
      <left/>
      <right/>
      <top style="medium">
        <color indexed="64"/>
      </top>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s>
  <cellStyleXfs count="4">
    <xf numFmtId="0" fontId="0" fillId="0" borderId="0"/>
    <xf numFmtId="9" fontId="4" fillId="0" borderId="0" applyFont="0" applyFill="0" applyBorder="0" applyAlignment="0" applyProtection="0"/>
    <xf numFmtId="0" fontId="5" fillId="0" borderId="0" applyNumberFormat="0" applyFill="0" applyBorder="0" applyAlignment="0" applyProtection="0"/>
    <xf numFmtId="43" fontId="4" fillId="0" borderId="0" applyFont="0" applyFill="0" applyBorder="0" applyAlignment="0" applyProtection="0"/>
  </cellStyleXfs>
  <cellXfs count="367">
    <xf numFmtId="0" fontId="0" fillId="0" borderId="0" xfId="0"/>
    <xf numFmtId="0" fontId="0" fillId="0" borderId="0" xfId="0" applyProtection="1">
      <protection hidden="1"/>
    </xf>
    <xf numFmtId="0" fontId="0" fillId="0" borderId="0" xfId="0" applyAlignment="1" applyProtection="1">
      <alignment readingOrder="2"/>
      <protection hidden="1"/>
    </xf>
    <xf numFmtId="0" fontId="0" fillId="3" borderId="0" xfId="0" applyFill="1" applyProtection="1">
      <protection hidden="1"/>
    </xf>
    <xf numFmtId="0" fontId="0" fillId="3" borderId="0" xfId="0" applyFill="1" applyBorder="1" applyProtection="1">
      <protection hidden="1"/>
    </xf>
    <xf numFmtId="0" fontId="0" fillId="0" borderId="36" xfId="0" applyBorder="1"/>
    <xf numFmtId="0" fontId="3" fillId="5" borderId="40" xfId="0" applyFont="1" applyFill="1" applyBorder="1" applyAlignment="1" applyProtection="1">
      <alignment horizontal="right" vertical="center" wrapText="1" readingOrder="2"/>
      <protection hidden="1"/>
    </xf>
    <xf numFmtId="0" fontId="3" fillId="5" borderId="21" xfId="0" applyFont="1" applyFill="1" applyBorder="1" applyAlignment="1" applyProtection="1">
      <alignment horizontal="right" vertical="center" wrapText="1" readingOrder="2"/>
      <protection hidden="1"/>
    </xf>
    <xf numFmtId="0" fontId="3" fillId="5" borderId="41" xfId="0" applyFont="1" applyFill="1" applyBorder="1" applyAlignment="1" applyProtection="1">
      <alignment horizontal="right" vertical="center" wrapText="1" readingOrder="2"/>
      <protection hidden="1"/>
    </xf>
    <xf numFmtId="0" fontId="0" fillId="0" borderId="37" xfId="0" applyBorder="1" applyProtection="1">
      <protection hidden="1"/>
    </xf>
    <xf numFmtId="49" fontId="1" fillId="5" borderId="25" xfId="0" applyNumberFormat="1" applyFont="1" applyFill="1" applyBorder="1" applyAlignment="1" applyProtection="1">
      <alignment horizontal="center" vertical="center" readingOrder="2"/>
      <protection hidden="1"/>
    </xf>
    <xf numFmtId="49" fontId="1" fillId="4" borderId="25" xfId="0" applyNumberFormat="1" applyFont="1" applyFill="1" applyBorder="1" applyAlignment="1" applyProtection="1">
      <alignment horizontal="center" vertical="center" readingOrder="2"/>
      <protection hidden="1"/>
    </xf>
    <xf numFmtId="0" fontId="1" fillId="2" borderId="25" xfId="0" applyNumberFormat="1" applyFont="1" applyFill="1" applyBorder="1" applyAlignment="1" applyProtection="1">
      <alignment horizontal="center" vertical="center" readingOrder="2"/>
      <protection hidden="1"/>
    </xf>
    <xf numFmtId="2" fontId="1" fillId="2" borderId="25" xfId="0" applyNumberFormat="1" applyFont="1" applyFill="1" applyBorder="1" applyAlignment="1" applyProtection="1">
      <alignment horizontal="center" vertical="center" readingOrder="2"/>
      <protection hidden="1"/>
    </xf>
    <xf numFmtId="0" fontId="0" fillId="3" borderId="36" xfId="0" applyFill="1" applyBorder="1" applyProtection="1">
      <protection hidden="1"/>
    </xf>
    <xf numFmtId="0" fontId="0" fillId="0" borderId="0" xfId="0" applyBorder="1"/>
    <xf numFmtId="49" fontId="1" fillId="4" borderId="10" xfId="0" applyNumberFormat="1" applyFont="1" applyFill="1" applyBorder="1" applyAlignment="1" applyProtection="1">
      <alignment horizontal="center" vertical="center" readingOrder="2"/>
      <protection hidden="1"/>
    </xf>
    <xf numFmtId="0" fontId="7" fillId="8" borderId="12" xfId="0" applyFont="1" applyFill="1" applyBorder="1" applyAlignment="1" applyProtection="1">
      <alignment horizontal="center" vertical="center" wrapText="1" readingOrder="2"/>
      <protection hidden="1"/>
    </xf>
    <xf numFmtId="0" fontId="3" fillId="5" borderId="40" xfId="0" applyFont="1" applyFill="1" applyBorder="1" applyAlignment="1" applyProtection="1">
      <alignment vertical="center" wrapText="1" readingOrder="2"/>
      <protection hidden="1"/>
    </xf>
    <xf numFmtId="0" fontId="7" fillId="8" borderId="4" xfId="0" applyFont="1" applyFill="1" applyBorder="1" applyAlignment="1" applyProtection="1">
      <alignment horizontal="center" vertical="center" wrapText="1" readingOrder="2"/>
      <protection hidden="1"/>
    </xf>
    <xf numFmtId="9" fontId="7" fillId="15" borderId="6" xfId="0" applyNumberFormat="1" applyFont="1" applyFill="1" applyBorder="1" applyAlignment="1" applyProtection="1">
      <alignment horizontal="center" vertical="center" wrapText="1" readingOrder="2"/>
      <protection hidden="1"/>
    </xf>
    <xf numFmtId="0" fontId="7" fillId="8" borderId="2" xfId="0" applyFont="1" applyFill="1" applyBorder="1" applyAlignment="1" applyProtection="1">
      <alignment horizontal="center" vertical="center" wrapText="1" readingOrder="2"/>
      <protection hidden="1"/>
    </xf>
    <xf numFmtId="0" fontId="7" fillId="8" borderId="49" xfId="0" applyFont="1" applyFill="1" applyBorder="1" applyAlignment="1" applyProtection="1">
      <alignment horizontal="center" vertical="center" wrapText="1" readingOrder="2"/>
      <protection hidden="1"/>
    </xf>
    <xf numFmtId="0" fontId="2" fillId="13" borderId="30" xfId="0" applyFont="1" applyFill="1" applyBorder="1" applyAlignment="1" applyProtection="1">
      <alignment horizontal="center" vertical="center" wrapText="1"/>
      <protection hidden="1"/>
    </xf>
    <xf numFmtId="0" fontId="0" fillId="0" borderId="0" xfId="0" applyAlignment="1">
      <alignment wrapText="1"/>
    </xf>
    <xf numFmtId="164" fontId="7" fillId="13" borderId="34" xfId="0" applyNumberFormat="1" applyFont="1" applyFill="1" applyBorder="1" applyAlignment="1" applyProtection="1">
      <alignment horizontal="center" vertical="center" wrapText="1" readingOrder="2"/>
      <protection hidden="1"/>
    </xf>
    <xf numFmtId="164" fontId="7" fillId="13" borderId="31" xfId="0" applyNumberFormat="1" applyFont="1" applyFill="1" applyBorder="1" applyAlignment="1" applyProtection="1">
      <alignment horizontal="center" vertical="center" wrapText="1" readingOrder="2"/>
      <protection hidden="1"/>
    </xf>
    <xf numFmtId="9" fontId="7" fillId="2" borderId="63" xfId="1" applyFont="1" applyFill="1" applyBorder="1" applyAlignment="1" applyProtection="1">
      <alignment horizontal="center" vertical="center" wrapText="1" readingOrder="2"/>
      <protection hidden="1"/>
    </xf>
    <xf numFmtId="9" fontId="7" fillId="2" borderId="62" xfId="1" applyFont="1" applyFill="1" applyBorder="1" applyAlignment="1" applyProtection="1">
      <alignment horizontal="center" vertical="center" wrapText="1" readingOrder="2"/>
      <protection hidden="1"/>
    </xf>
    <xf numFmtId="9" fontId="7" fillId="15" borderId="8" xfId="0" applyNumberFormat="1" applyFont="1" applyFill="1" applyBorder="1" applyAlignment="1" applyProtection="1">
      <alignment horizontal="center" vertical="center" wrapText="1" readingOrder="2"/>
      <protection hidden="1"/>
    </xf>
    <xf numFmtId="0" fontId="0" fillId="0" borderId="0" xfId="0" applyProtection="1"/>
    <xf numFmtId="0" fontId="2" fillId="13" borderId="41" xfId="0" applyFont="1" applyFill="1" applyBorder="1" applyAlignment="1" applyProtection="1">
      <alignment horizontal="center" vertical="center" wrapText="1"/>
      <protection hidden="1"/>
    </xf>
    <xf numFmtId="0" fontId="2" fillId="13" borderId="0" xfId="0" applyFont="1" applyFill="1" applyBorder="1" applyAlignment="1" applyProtection="1">
      <alignment horizontal="center" vertical="center" wrapText="1"/>
      <protection hidden="1"/>
    </xf>
    <xf numFmtId="0" fontId="2" fillId="13" borderId="61" xfId="0" applyFont="1" applyFill="1" applyBorder="1" applyAlignment="1" applyProtection="1">
      <alignment horizontal="center" vertical="center" wrapText="1"/>
      <protection hidden="1"/>
    </xf>
    <xf numFmtId="49" fontId="1" fillId="5" borderId="17" xfId="0" applyNumberFormat="1" applyFont="1" applyFill="1" applyBorder="1" applyAlignment="1" applyProtection="1">
      <alignment horizontal="center" vertical="center" readingOrder="2"/>
      <protection hidden="1"/>
    </xf>
    <xf numFmtId="0" fontId="1" fillId="2" borderId="24" xfId="0" applyNumberFormat="1" applyFont="1" applyFill="1" applyBorder="1" applyAlignment="1" applyProtection="1">
      <alignment horizontal="center" vertical="center" readingOrder="2"/>
      <protection hidden="1"/>
    </xf>
    <xf numFmtId="0" fontId="1" fillId="13" borderId="13" xfId="0" applyFont="1" applyFill="1" applyBorder="1" applyAlignment="1" applyProtection="1">
      <alignment horizontal="center" vertical="center" wrapText="1"/>
      <protection locked="0"/>
    </xf>
    <xf numFmtId="0" fontId="1" fillId="13" borderId="5" xfId="0" applyFont="1" applyFill="1" applyBorder="1" applyAlignment="1" applyProtection="1">
      <alignment horizontal="center" vertical="center" wrapText="1"/>
      <protection locked="0"/>
    </xf>
    <xf numFmtId="49" fontId="1" fillId="6" borderId="7" xfId="0" applyNumberFormat="1" applyFont="1" applyFill="1" applyBorder="1" applyAlignment="1" applyProtection="1">
      <alignment horizontal="center" vertical="center" wrapText="1"/>
      <protection hidden="1"/>
    </xf>
    <xf numFmtId="0" fontId="1" fillId="6" borderId="47" xfId="0" applyFont="1" applyFill="1" applyBorder="1" applyAlignment="1" applyProtection="1">
      <alignment horizontal="center" vertical="center" wrapText="1"/>
      <protection hidden="1"/>
    </xf>
    <xf numFmtId="49" fontId="1" fillId="7" borderId="7" xfId="0" applyNumberFormat="1" applyFont="1" applyFill="1" applyBorder="1" applyAlignment="1" applyProtection="1">
      <alignment horizontal="center" vertical="center"/>
      <protection hidden="1"/>
    </xf>
    <xf numFmtId="0" fontId="7" fillId="14" borderId="24" xfId="0" applyFont="1" applyFill="1" applyBorder="1" applyAlignment="1" applyProtection="1">
      <alignment horizontal="center" vertical="center" wrapText="1" readingOrder="2"/>
      <protection hidden="1"/>
    </xf>
    <xf numFmtId="1" fontId="7" fillId="13" borderId="34" xfId="0" applyNumberFormat="1" applyFont="1" applyFill="1" applyBorder="1" applyAlignment="1" applyProtection="1">
      <alignment horizontal="center" vertical="center" wrapText="1" readingOrder="2"/>
      <protection locked="0"/>
    </xf>
    <xf numFmtId="0" fontId="7" fillId="13" borderId="31" xfId="0" applyNumberFormat="1" applyFont="1" applyFill="1" applyBorder="1" applyAlignment="1" applyProtection="1">
      <alignment horizontal="center" vertical="center" wrapText="1" readingOrder="2"/>
      <protection locked="0"/>
    </xf>
    <xf numFmtId="0" fontId="8" fillId="13" borderId="57" xfId="0" applyNumberFormat="1" applyFont="1" applyFill="1" applyBorder="1" applyAlignment="1" applyProtection="1">
      <alignment horizontal="center" vertical="center" wrapText="1" readingOrder="2"/>
      <protection locked="0"/>
    </xf>
    <xf numFmtId="0" fontId="8" fillId="13" borderId="48" xfId="0" applyNumberFormat="1" applyFont="1" applyFill="1" applyBorder="1" applyAlignment="1" applyProtection="1">
      <alignment horizontal="center" vertical="center" wrapText="1" readingOrder="2"/>
      <protection locked="0"/>
    </xf>
    <xf numFmtId="2" fontId="7" fillId="13" borderId="58" xfId="0" applyNumberFormat="1" applyFont="1" applyFill="1" applyBorder="1" applyAlignment="1" applyProtection="1">
      <alignment horizontal="center" vertical="center" wrapText="1" readingOrder="2"/>
      <protection locked="0"/>
    </xf>
    <xf numFmtId="1" fontId="16" fillId="20" borderId="8" xfId="0" applyNumberFormat="1" applyFont="1" applyFill="1" applyBorder="1" applyAlignment="1">
      <alignment horizontal="center" vertical="center"/>
    </xf>
    <xf numFmtId="0" fontId="15" fillId="0" borderId="14" xfId="0" applyFont="1" applyBorder="1"/>
    <xf numFmtId="0" fontId="15" fillId="0" borderId="42" xfId="0" applyFont="1" applyBorder="1"/>
    <xf numFmtId="0" fontId="7" fillId="8" borderId="7" xfId="0" applyFont="1" applyFill="1" applyBorder="1" applyAlignment="1" applyProtection="1">
      <alignment horizontal="center" vertical="center" wrapText="1" readingOrder="2"/>
      <protection hidden="1"/>
    </xf>
    <xf numFmtId="0" fontId="13" fillId="18" borderId="42" xfId="0" applyFont="1" applyFill="1" applyBorder="1" applyAlignment="1">
      <alignment horizontal="center" vertical="center" wrapText="1"/>
    </xf>
    <xf numFmtId="0" fontId="13" fillId="18" borderId="38" xfId="0" applyFont="1" applyFill="1" applyBorder="1" applyAlignment="1">
      <alignment horizontal="center" vertical="center" wrapText="1"/>
    </xf>
    <xf numFmtId="0" fontId="13" fillId="8" borderId="0" xfId="0" applyFont="1" applyFill="1" applyBorder="1" applyAlignment="1" applyProtection="1">
      <alignment horizontal="center" vertical="center" wrapText="1"/>
      <protection hidden="1"/>
    </xf>
    <xf numFmtId="0" fontId="18" fillId="0" borderId="0" xfId="0" applyFont="1"/>
    <xf numFmtId="0" fontId="18" fillId="0" borderId="14" xfId="0" applyFont="1" applyBorder="1"/>
    <xf numFmtId="0" fontId="18" fillId="0" borderId="43" xfId="0" applyFont="1" applyBorder="1"/>
    <xf numFmtId="0" fontId="18" fillId="4" borderId="15" xfId="0" applyFont="1" applyFill="1" applyBorder="1" applyAlignment="1">
      <alignment horizontal="center" vertical="center" wrapText="1"/>
    </xf>
    <xf numFmtId="0" fontId="18" fillId="4" borderId="46" xfId="0" applyFont="1" applyFill="1" applyBorder="1" applyAlignment="1">
      <alignment horizontal="center" vertical="center" wrapText="1"/>
    </xf>
    <xf numFmtId="0" fontId="13" fillId="18" borderId="20" xfId="0" applyFont="1" applyFill="1" applyBorder="1" applyAlignment="1">
      <alignment vertical="center" wrapText="1"/>
    </xf>
    <xf numFmtId="0" fontId="18" fillId="0" borderId="0" xfId="0" applyFont="1" applyProtection="1"/>
    <xf numFmtId="0" fontId="13" fillId="12" borderId="25" xfId="0" applyFont="1" applyFill="1" applyBorder="1" applyAlignment="1" applyProtection="1">
      <alignment horizontal="center"/>
    </xf>
    <xf numFmtId="0" fontId="13" fillId="12" borderId="34" xfId="0" applyFont="1" applyFill="1" applyBorder="1" applyProtection="1"/>
    <xf numFmtId="9" fontId="18" fillId="13" borderId="18" xfId="0" applyNumberFormat="1" applyFont="1" applyFill="1" applyBorder="1" applyAlignment="1" applyProtection="1">
      <alignment horizontal="center" vertical="center"/>
    </xf>
    <xf numFmtId="0" fontId="18" fillId="13" borderId="31" xfId="0" applyFont="1" applyFill="1" applyBorder="1" applyAlignment="1" applyProtection="1">
      <alignment vertical="center"/>
    </xf>
    <xf numFmtId="2" fontId="18" fillId="13" borderId="29" xfId="0" applyNumberFormat="1" applyFont="1" applyFill="1" applyBorder="1" applyAlignment="1" applyProtection="1">
      <alignment horizontal="center" vertical="center"/>
    </xf>
    <xf numFmtId="9" fontId="19" fillId="11" borderId="18" xfId="0" applyNumberFormat="1" applyFont="1" applyFill="1" applyBorder="1" applyAlignment="1" applyProtection="1">
      <alignment horizontal="center" vertical="center"/>
    </xf>
    <xf numFmtId="0" fontId="19" fillId="11" borderId="31" xfId="0" applyFont="1" applyFill="1" applyBorder="1" applyAlignment="1" applyProtection="1">
      <alignment vertical="center"/>
    </xf>
    <xf numFmtId="2" fontId="19" fillId="11" borderId="29" xfId="0" applyNumberFormat="1" applyFont="1" applyFill="1" applyBorder="1" applyAlignment="1" applyProtection="1">
      <alignment horizontal="center" vertical="center"/>
    </xf>
    <xf numFmtId="0" fontId="20" fillId="0" borderId="0" xfId="0" applyFont="1"/>
    <xf numFmtId="9" fontId="21" fillId="2" borderId="44" xfId="1" applyFont="1" applyFill="1" applyBorder="1" applyAlignment="1" applyProtection="1">
      <alignment horizontal="center" vertical="center" wrapText="1" readingOrder="2"/>
      <protection hidden="1"/>
    </xf>
    <xf numFmtId="0" fontId="18" fillId="0" borderId="18" xfId="0" applyFont="1" applyBorder="1" applyAlignment="1">
      <alignment horizontal="center" vertical="center" wrapText="1"/>
    </xf>
    <xf numFmtId="9" fontId="21" fillId="2" borderId="59" xfId="1" applyFont="1" applyFill="1" applyBorder="1" applyAlignment="1" applyProtection="1">
      <alignment horizontal="center" vertical="center" wrapText="1" readingOrder="2"/>
      <protection hidden="1"/>
    </xf>
    <xf numFmtId="0" fontId="18" fillId="0" borderId="31" xfId="0" applyFont="1" applyBorder="1" applyAlignment="1">
      <alignment horizontal="center" vertical="center" wrapText="1"/>
    </xf>
    <xf numFmtId="164" fontId="13" fillId="17" borderId="65" xfId="0" applyNumberFormat="1" applyFont="1" applyFill="1" applyBorder="1" applyAlignment="1">
      <alignment horizontal="center" vertical="center"/>
    </xf>
    <xf numFmtId="9" fontId="21" fillId="21" borderId="68" xfId="1" applyFont="1" applyFill="1" applyBorder="1" applyAlignment="1" applyProtection="1">
      <alignment horizontal="center" vertical="center" wrapText="1" readingOrder="2"/>
      <protection hidden="1"/>
    </xf>
    <xf numFmtId="0" fontId="13" fillId="18" borderId="67" xfId="0" applyFont="1" applyFill="1" applyBorder="1" applyAlignment="1">
      <alignment horizontal="center" vertical="center" wrapText="1"/>
    </xf>
    <xf numFmtId="0" fontId="13" fillId="8" borderId="69" xfId="0" applyFont="1" applyFill="1" applyBorder="1" applyAlignment="1" applyProtection="1">
      <alignment horizontal="center" vertical="center" wrapText="1"/>
      <protection hidden="1"/>
    </xf>
    <xf numFmtId="0" fontId="13" fillId="8" borderId="67" xfId="0" applyFont="1" applyFill="1" applyBorder="1" applyAlignment="1" applyProtection="1">
      <alignment horizontal="center" vertical="center" wrapText="1"/>
      <protection hidden="1"/>
    </xf>
    <xf numFmtId="0" fontId="13" fillId="8" borderId="70" xfId="0" applyFont="1" applyFill="1" applyBorder="1" applyAlignment="1" applyProtection="1">
      <alignment horizontal="center" vertical="center" wrapText="1"/>
      <protection hidden="1"/>
    </xf>
    <xf numFmtId="0" fontId="5" fillId="13" borderId="4" xfId="2" applyFill="1" applyBorder="1" applyAlignment="1" applyProtection="1">
      <alignment horizontal="center" vertical="center" wrapText="1"/>
      <protection locked="0"/>
    </xf>
    <xf numFmtId="0" fontId="22" fillId="0" borderId="12" xfId="0" applyFont="1" applyBorder="1"/>
    <xf numFmtId="0" fontId="0" fillId="0" borderId="5" xfId="0" applyBorder="1"/>
    <xf numFmtId="0" fontId="0" fillId="0" borderId="4" xfId="0" applyBorder="1"/>
    <xf numFmtId="0" fontId="13" fillId="18" borderId="0" xfId="0" applyFont="1" applyFill="1" applyBorder="1" applyAlignment="1">
      <alignment horizontal="center" vertical="center" wrapText="1"/>
    </xf>
    <xf numFmtId="9" fontId="21" fillId="2" borderId="20" xfId="1" applyFont="1" applyFill="1" applyBorder="1" applyAlignment="1" applyProtection="1">
      <alignment horizontal="center" vertical="center" wrapText="1" readingOrder="2"/>
      <protection hidden="1"/>
    </xf>
    <xf numFmtId="9" fontId="21" fillId="2" borderId="62" xfId="1" applyFont="1" applyFill="1" applyBorder="1" applyAlignment="1" applyProtection="1">
      <alignment horizontal="center" vertical="center" wrapText="1" readingOrder="2"/>
      <protection hidden="1"/>
    </xf>
    <xf numFmtId="9" fontId="24" fillId="2" borderId="56" xfId="1" applyFont="1" applyFill="1" applyBorder="1" applyAlignment="1" applyProtection="1">
      <alignment horizontal="center" vertical="center" wrapText="1" readingOrder="2"/>
      <protection hidden="1"/>
    </xf>
    <xf numFmtId="17" fontId="0" fillId="3" borderId="0" xfId="0" applyNumberFormat="1" applyFill="1" applyBorder="1" applyProtection="1">
      <protection hidden="1"/>
    </xf>
    <xf numFmtId="0" fontId="0" fillId="0" borderId="14" xfId="0" applyBorder="1"/>
    <xf numFmtId="0" fontId="0" fillId="0" borderId="43" xfId="0" applyBorder="1"/>
    <xf numFmtId="0" fontId="0" fillId="0" borderId="42" xfId="0" applyBorder="1"/>
    <xf numFmtId="0" fontId="8" fillId="4" borderId="23" xfId="0" applyFont="1" applyFill="1" applyBorder="1" applyAlignment="1" applyProtection="1">
      <alignment vertical="center" wrapText="1" readingOrder="2"/>
      <protection hidden="1"/>
    </xf>
    <xf numFmtId="0" fontId="0" fillId="0" borderId="0" xfId="0" applyAlignment="1">
      <alignment wrapText="1" readingOrder="2"/>
    </xf>
    <xf numFmtId="0" fontId="1" fillId="13" borderId="24" xfId="0" applyFont="1" applyFill="1" applyBorder="1" applyAlignment="1" applyProtection="1">
      <alignment horizontal="center" vertical="center" wrapText="1"/>
      <protection locked="0"/>
    </xf>
    <xf numFmtId="0" fontId="1" fillId="13" borderId="23" xfId="0" applyFont="1" applyFill="1" applyBorder="1" applyAlignment="1" applyProtection="1">
      <alignment horizontal="center" vertical="center" wrapText="1"/>
      <protection locked="0"/>
    </xf>
    <xf numFmtId="0" fontId="1" fillId="13" borderId="28" xfId="0" applyFont="1" applyFill="1" applyBorder="1" applyAlignment="1" applyProtection="1">
      <alignment horizontal="center" vertical="center" wrapText="1"/>
      <protection locked="0"/>
    </xf>
    <xf numFmtId="0" fontId="18" fillId="0" borderId="25" xfId="0" applyFont="1" applyBorder="1" applyAlignment="1">
      <alignment horizontal="center" vertical="center"/>
    </xf>
    <xf numFmtId="0" fontId="18" fillId="0" borderId="18" xfId="0" applyFont="1" applyBorder="1" applyAlignment="1">
      <alignment horizontal="center" vertical="center"/>
    </xf>
    <xf numFmtId="0" fontId="18" fillId="0" borderId="62" xfId="0" applyFont="1" applyBorder="1" applyAlignment="1">
      <alignment vertical="center" wrapText="1"/>
    </xf>
    <xf numFmtId="0" fontId="13" fillId="12" borderId="35" xfId="0" applyFont="1" applyFill="1" applyBorder="1" applyAlignment="1" applyProtection="1">
      <alignment horizontal="center" vertical="center" wrapText="1"/>
    </xf>
    <xf numFmtId="2" fontId="18" fillId="13" borderId="29" xfId="0" applyNumberFormat="1" applyFont="1" applyFill="1" applyBorder="1" applyAlignment="1" applyProtection="1">
      <alignment horizontal="center" vertical="center"/>
    </xf>
    <xf numFmtId="0" fontId="12" fillId="13" borderId="25" xfId="0" applyFont="1" applyFill="1" applyBorder="1" applyAlignment="1">
      <alignment horizontal="center" vertical="center" wrapText="1" readingOrder="2"/>
    </xf>
    <xf numFmtId="0" fontId="12" fillId="13" borderId="16" xfId="0" applyFont="1" applyFill="1" applyBorder="1" applyAlignment="1">
      <alignment horizontal="center" vertical="center" wrapText="1" readingOrder="2"/>
    </xf>
    <xf numFmtId="0" fontId="12" fillId="13" borderId="66" xfId="0" applyFont="1" applyFill="1" applyBorder="1" applyAlignment="1">
      <alignment horizontal="center" vertical="center" wrapText="1" readingOrder="2"/>
    </xf>
    <xf numFmtId="0" fontId="22" fillId="22" borderId="34" xfId="0" applyFont="1" applyFill="1" applyBorder="1" applyAlignment="1">
      <alignment horizontal="center" vertical="center" wrapText="1" readingOrder="2"/>
    </xf>
    <xf numFmtId="0" fontId="1" fillId="13" borderId="19" xfId="0" applyFont="1" applyFill="1" applyBorder="1" applyAlignment="1" applyProtection="1">
      <alignment horizontal="center" vertical="center" wrapText="1"/>
      <protection locked="0"/>
    </xf>
    <xf numFmtId="0" fontId="1" fillId="13" borderId="26" xfId="0" applyFont="1" applyFill="1" applyBorder="1" applyAlignment="1" applyProtection="1">
      <alignment horizontal="center" vertical="center" wrapText="1"/>
      <protection locked="0"/>
    </xf>
    <xf numFmtId="0" fontId="1" fillId="13" borderId="22" xfId="0" applyFont="1" applyFill="1" applyBorder="1" applyAlignment="1" applyProtection="1">
      <alignment horizontal="center" vertical="center" wrapText="1"/>
      <protection locked="0"/>
    </xf>
    <xf numFmtId="0" fontId="13" fillId="18" borderId="25" xfId="0" applyFont="1" applyFill="1" applyBorder="1" applyAlignment="1">
      <alignment horizontal="center" vertical="center" wrapText="1"/>
    </xf>
    <xf numFmtId="9" fontId="21" fillId="2" borderId="66" xfId="1" applyFont="1" applyFill="1" applyBorder="1" applyAlignment="1" applyProtection="1">
      <alignment horizontal="center" vertical="center" wrapText="1" readingOrder="2"/>
      <protection hidden="1"/>
    </xf>
    <xf numFmtId="0" fontId="7" fillId="14" borderId="25" xfId="0" applyFont="1" applyFill="1" applyBorder="1" applyAlignment="1" applyProtection="1">
      <alignment horizontal="center" vertical="center" wrapText="1" readingOrder="2"/>
      <protection hidden="1"/>
    </xf>
    <xf numFmtId="0" fontId="8" fillId="4" borderId="16" xfId="0" applyFont="1" applyFill="1" applyBorder="1" applyAlignment="1" applyProtection="1">
      <alignment vertical="center" wrapText="1" readingOrder="2"/>
      <protection hidden="1"/>
    </xf>
    <xf numFmtId="0" fontId="28" fillId="4" borderId="23" xfId="0" applyFont="1" applyFill="1" applyBorder="1" applyAlignment="1" applyProtection="1">
      <alignment vertical="center" wrapText="1" readingOrder="2"/>
      <protection hidden="1"/>
    </xf>
    <xf numFmtId="0" fontId="8" fillId="4" borderId="23" xfId="0" applyFont="1" applyFill="1" applyBorder="1" applyAlignment="1" applyProtection="1">
      <alignment horizontal="right" vertical="center" wrapText="1" readingOrder="2"/>
      <protection hidden="1"/>
    </xf>
    <xf numFmtId="0" fontId="22" fillId="9" borderId="34" xfId="0" applyFont="1" applyFill="1" applyBorder="1" applyAlignment="1">
      <alignment horizontal="center" vertical="center" wrapText="1" readingOrder="2"/>
    </xf>
    <xf numFmtId="0" fontId="12" fillId="2" borderId="25" xfId="0" applyFont="1" applyFill="1" applyBorder="1" applyAlignment="1">
      <alignment horizontal="center" vertical="center" wrapText="1" readingOrder="2"/>
    </xf>
    <xf numFmtId="0" fontId="12" fillId="2" borderId="16" xfId="0" applyFont="1" applyFill="1" applyBorder="1" applyAlignment="1">
      <alignment horizontal="center" vertical="center" wrapText="1" readingOrder="2"/>
    </xf>
    <xf numFmtId="0" fontId="22" fillId="2" borderId="34" xfId="0" applyFont="1" applyFill="1" applyBorder="1" applyAlignment="1">
      <alignment horizontal="center" vertical="center" wrapText="1" readingOrder="2"/>
    </xf>
    <xf numFmtId="0" fontId="12" fillId="24" borderId="25" xfId="0" applyFont="1" applyFill="1" applyBorder="1" applyAlignment="1">
      <alignment horizontal="center" vertical="center" wrapText="1" readingOrder="2"/>
    </xf>
    <xf numFmtId="0" fontId="12" fillId="24" borderId="16" xfId="0" applyFont="1" applyFill="1" applyBorder="1" applyAlignment="1">
      <alignment horizontal="center" vertical="center" wrapText="1" readingOrder="2"/>
    </xf>
    <xf numFmtId="0" fontId="22" fillId="24" borderId="34" xfId="0" applyFont="1" applyFill="1" applyBorder="1" applyAlignment="1">
      <alignment horizontal="center" vertical="center" wrapText="1" readingOrder="2"/>
    </xf>
    <xf numFmtId="0" fontId="22" fillId="9" borderId="28" xfId="0" applyFont="1" applyFill="1" applyBorder="1" applyAlignment="1">
      <alignment horizontal="center" vertical="center" wrapText="1" readingOrder="2"/>
    </xf>
    <xf numFmtId="0" fontId="22" fillId="2" borderId="28" xfId="0" applyFont="1" applyFill="1" applyBorder="1" applyAlignment="1">
      <alignment horizontal="center" vertical="center" wrapText="1" readingOrder="2"/>
    </xf>
    <xf numFmtId="0" fontId="1" fillId="13" borderId="59" xfId="0" applyFont="1" applyFill="1" applyBorder="1" applyAlignment="1" applyProtection="1">
      <alignment horizontal="center" vertical="center" wrapText="1"/>
      <protection locked="0"/>
    </xf>
    <xf numFmtId="0" fontId="1" fillId="13" borderId="71" xfId="0" applyFont="1" applyFill="1" applyBorder="1" applyAlignment="1" applyProtection="1">
      <alignment horizontal="center" vertical="center" wrapText="1"/>
      <protection locked="0"/>
    </xf>
    <xf numFmtId="0" fontId="12" fillId="2" borderId="66" xfId="0" applyFont="1" applyFill="1" applyBorder="1" applyAlignment="1">
      <alignment horizontal="center" vertical="center" wrapText="1" readingOrder="2"/>
    </xf>
    <xf numFmtId="0" fontId="12" fillId="24" borderId="66" xfId="0" applyFont="1" applyFill="1" applyBorder="1" applyAlignment="1">
      <alignment horizontal="center" vertical="center" wrapText="1" readingOrder="2"/>
    </xf>
    <xf numFmtId="0" fontId="0" fillId="0" borderId="0" xfId="0" applyBorder="1" applyAlignment="1">
      <alignment horizontal="center" vertical="center"/>
    </xf>
    <xf numFmtId="0" fontId="27" fillId="0" borderId="0" xfId="0" applyFont="1" applyBorder="1"/>
    <xf numFmtId="0" fontId="26" fillId="0" borderId="0" xfId="0" applyFont="1" applyBorder="1" applyAlignment="1">
      <alignment horizontal="center" vertical="center"/>
    </xf>
    <xf numFmtId="0" fontId="25" fillId="2" borderId="16" xfId="0" applyFont="1" applyFill="1" applyBorder="1" applyAlignment="1">
      <alignment horizontal="center" vertical="center" wrapText="1" readingOrder="2"/>
    </xf>
    <xf numFmtId="16" fontId="1" fillId="13" borderId="24" xfId="0" applyNumberFormat="1" applyFont="1" applyFill="1" applyBorder="1" applyAlignment="1" applyProtection="1">
      <alignment horizontal="center" vertical="center" wrapText="1"/>
      <protection locked="0"/>
    </xf>
    <xf numFmtId="0" fontId="25" fillId="2" borderId="66" xfId="0" applyFont="1" applyFill="1" applyBorder="1" applyAlignment="1">
      <alignment horizontal="center" vertical="center" wrapText="1" readingOrder="2"/>
    </xf>
    <xf numFmtId="0" fontId="7" fillId="14" borderId="18" xfId="0" applyFont="1" applyFill="1" applyBorder="1" applyAlignment="1" applyProtection="1">
      <alignment horizontal="center" vertical="center" wrapText="1" readingOrder="2"/>
      <protection hidden="1"/>
    </xf>
    <xf numFmtId="0" fontId="7" fillId="14" borderId="19" xfId="0" applyFont="1" applyFill="1" applyBorder="1" applyAlignment="1" applyProtection="1">
      <alignment horizontal="center" vertical="center" wrapText="1" readingOrder="2"/>
      <protection hidden="1"/>
    </xf>
    <xf numFmtId="49" fontId="1" fillId="4" borderId="18" xfId="0" applyNumberFormat="1" applyFont="1" applyFill="1" applyBorder="1" applyAlignment="1" applyProtection="1">
      <alignment horizontal="center" vertical="center" readingOrder="2"/>
      <protection hidden="1"/>
    </xf>
    <xf numFmtId="0" fontId="12" fillId="2" borderId="35" xfId="0" applyFont="1" applyFill="1" applyBorder="1" applyAlignment="1">
      <alignment horizontal="center" vertical="center" wrapText="1" readingOrder="2"/>
    </xf>
    <xf numFmtId="0" fontId="8" fillId="4" borderId="49" xfId="0" applyFont="1" applyFill="1" applyBorder="1" applyAlignment="1" applyProtection="1">
      <alignment vertical="center" wrapText="1" readingOrder="2"/>
      <protection hidden="1"/>
    </xf>
    <xf numFmtId="0" fontId="22" fillId="9" borderId="30" xfId="0" applyFont="1" applyFill="1" applyBorder="1" applyAlignment="1">
      <alignment horizontal="center" vertical="center" wrapText="1" readingOrder="2"/>
    </xf>
    <xf numFmtId="0" fontId="31" fillId="9" borderId="30" xfId="0" applyFont="1" applyFill="1" applyBorder="1" applyAlignment="1">
      <alignment horizontal="center" vertical="center" wrapText="1" readingOrder="2"/>
    </xf>
    <xf numFmtId="0" fontId="0" fillId="0" borderId="30" xfId="0" applyBorder="1"/>
    <xf numFmtId="0" fontId="1" fillId="13" borderId="30" xfId="0" applyFont="1" applyFill="1" applyBorder="1" applyAlignment="1" applyProtection="1">
      <alignment horizontal="center" vertical="center" wrapText="1"/>
      <protection locked="0"/>
    </xf>
    <xf numFmtId="0" fontId="30" fillId="13" borderId="30" xfId="0" applyFont="1" applyFill="1" applyBorder="1" applyAlignment="1" applyProtection="1">
      <alignment horizontal="center" vertical="center" wrapText="1"/>
      <protection locked="0"/>
    </xf>
    <xf numFmtId="0" fontId="32" fillId="13" borderId="30" xfId="0" applyFont="1" applyFill="1" applyBorder="1" applyAlignment="1" applyProtection="1">
      <alignment horizontal="center" vertical="center" wrapText="1"/>
      <protection locked="0"/>
    </xf>
    <xf numFmtId="0" fontId="8" fillId="4" borderId="29" xfId="0" applyFont="1" applyFill="1" applyBorder="1" applyAlignment="1" applyProtection="1">
      <alignment vertical="center" wrapText="1" readingOrder="2"/>
      <protection hidden="1"/>
    </xf>
    <xf numFmtId="0" fontId="14" fillId="6" borderId="3" xfId="0" applyFont="1" applyFill="1" applyBorder="1" applyAlignment="1" applyProtection="1">
      <alignment horizontal="center" vertical="center" wrapText="1"/>
      <protection hidden="1"/>
    </xf>
    <xf numFmtId="0" fontId="12" fillId="13" borderId="51" xfId="0" applyFont="1" applyFill="1" applyBorder="1" applyAlignment="1">
      <alignment horizontal="center" vertical="center" wrapText="1"/>
    </xf>
    <xf numFmtId="0" fontId="12" fillId="13" borderId="73" xfId="0" applyFont="1" applyFill="1" applyBorder="1" applyAlignment="1">
      <alignment horizontal="center" vertical="center" wrapText="1"/>
    </xf>
    <xf numFmtId="0" fontId="12" fillId="13" borderId="11" xfId="0" applyFont="1" applyFill="1" applyBorder="1" applyAlignment="1">
      <alignment horizontal="center" vertical="center" wrapText="1"/>
    </xf>
    <xf numFmtId="0" fontId="12" fillId="13" borderId="12" xfId="0" applyFont="1" applyFill="1" applyBorder="1" applyAlignment="1">
      <alignment horizontal="center" vertical="center" wrapText="1"/>
    </xf>
    <xf numFmtId="0" fontId="12" fillId="13" borderId="5" xfId="0" applyFont="1" applyFill="1" applyBorder="1" applyAlignment="1">
      <alignment horizontal="center" vertical="center" wrapText="1"/>
    </xf>
    <xf numFmtId="0" fontId="12" fillId="13" borderId="4" xfId="0" applyFont="1" applyFill="1" applyBorder="1" applyAlignment="1">
      <alignment horizontal="center" vertical="center" wrapText="1"/>
    </xf>
    <xf numFmtId="0" fontId="12" fillId="13" borderId="20" xfId="0" applyFont="1" applyFill="1" applyBorder="1" applyAlignment="1">
      <alignment horizontal="center" vertical="center" wrapText="1"/>
    </xf>
    <xf numFmtId="0" fontId="12" fillId="13" borderId="33" xfId="0" applyFont="1" applyFill="1" applyBorder="1" applyAlignment="1">
      <alignment horizontal="center" vertical="center" wrapText="1"/>
    </xf>
    <xf numFmtId="0" fontId="3" fillId="2" borderId="52" xfId="0" applyFont="1" applyFill="1" applyBorder="1" applyAlignment="1" applyProtection="1">
      <alignment horizontal="right" vertical="center" wrapText="1" readingOrder="2"/>
      <protection hidden="1"/>
    </xf>
    <xf numFmtId="0" fontId="3" fillId="2" borderId="21" xfId="0" applyFont="1" applyFill="1" applyBorder="1" applyAlignment="1" applyProtection="1">
      <alignment horizontal="right" vertical="center" wrapText="1" readingOrder="2"/>
      <protection hidden="1"/>
    </xf>
    <xf numFmtId="0" fontId="3" fillId="2" borderId="41" xfId="0" applyFont="1" applyFill="1" applyBorder="1" applyAlignment="1" applyProtection="1">
      <alignment horizontal="right" vertical="center" wrapText="1" readingOrder="2"/>
      <protection hidden="1"/>
    </xf>
    <xf numFmtId="0" fontId="3" fillId="2" borderId="21" xfId="0" applyFont="1" applyFill="1" applyBorder="1" applyAlignment="1" applyProtection="1">
      <alignment horizontal="right" vertical="top" wrapText="1" readingOrder="2"/>
      <protection hidden="1"/>
    </xf>
    <xf numFmtId="0" fontId="14" fillId="9" borderId="50" xfId="0" applyFont="1" applyFill="1" applyBorder="1" applyAlignment="1" applyProtection="1">
      <alignment horizontal="center" vertical="center" wrapText="1"/>
      <protection hidden="1"/>
    </xf>
    <xf numFmtId="0" fontId="1" fillId="2" borderId="17" xfId="0" applyNumberFormat="1" applyFont="1" applyFill="1" applyBorder="1" applyAlignment="1" applyProtection="1">
      <alignment horizontal="center" vertical="center" readingOrder="2"/>
      <protection hidden="1"/>
    </xf>
    <xf numFmtId="0" fontId="1" fillId="2" borderId="18" xfId="0" applyNumberFormat="1" applyFont="1" applyFill="1" applyBorder="1" applyAlignment="1" applyProtection="1">
      <alignment horizontal="center" vertical="center" readingOrder="2"/>
      <protection hidden="1"/>
    </xf>
    <xf numFmtId="0" fontId="7" fillId="13" borderId="73" xfId="0" applyFont="1" applyFill="1" applyBorder="1" applyAlignment="1">
      <alignment horizontal="center" vertical="center" wrapText="1"/>
    </xf>
    <xf numFmtId="0" fontId="18" fillId="5" borderId="66" xfId="0" applyFont="1" applyFill="1" applyBorder="1" applyAlignment="1" applyProtection="1">
      <alignment horizontal="right" vertical="center" wrapText="1" readingOrder="2"/>
      <protection hidden="1"/>
    </xf>
    <xf numFmtId="0" fontId="1" fillId="9" borderId="15" xfId="0" applyNumberFormat="1" applyFont="1" applyFill="1" applyBorder="1" applyAlignment="1" applyProtection="1">
      <alignment horizontal="center" vertical="center"/>
      <protection hidden="1"/>
    </xf>
    <xf numFmtId="49" fontId="1" fillId="4" borderId="30" xfId="0" applyNumberFormat="1" applyFont="1" applyFill="1" applyBorder="1" applyAlignment="1" applyProtection="1">
      <alignment horizontal="center" vertical="center" readingOrder="2"/>
      <protection hidden="1"/>
    </xf>
    <xf numFmtId="49" fontId="1" fillId="4" borderId="10" xfId="0" applyNumberFormat="1" applyFont="1" applyFill="1" applyBorder="1" applyAlignment="1" applyProtection="1">
      <alignment horizontal="right" vertical="center" indent="1" readingOrder="2"/>
      <protection hidden="1"/>
    </xf>
    <xf numFmtId="49" fontId="1" fillId="4" borderId="37" xfId="0" applyNumberFormat="1" applyFont="1" applyFill="1" applyBorder="1" applyAlignment="1" applyProtection="1">
      <alignment horizontal="center" vertical="center" readingOrder="2"/>
      <protection hidden="1"/>
    </xf>
    <xf numFmtId="0" fontId="1" fillId="2" borderId="30" xfId="0" applyNumberFormat="1" applyFont="1" applyFill="1" applyBorder="1" applyAlignment="1" applyProtection="1">
      <alignment horizontal="center" vertical="center" readingOrder="2"/>
      <protection hidden="1"/>
    </xf>
    <xf numFmtId="2" fontId="1" fillId="2" borderId="30" xfId="0" applyNumberFormat="1" applyFont="1" applyFill="1" applyBorder="1" applyAlignment="1" applyProtection="1">
      <alignment horizontal="center" vertical="center" readingOrder="2"/>
      <protection hidden="1"/>
    </xf>
    <xf numFmtId="49" fontId="18" fillId="4" borderId="10" xfId="0" applyNumberFormat="1" applyFont="1" applyFill="1" applyBorder="1" applyAlignment="1" applyProtection="1">
      <alignment horizontal="center" vertical="center" readingOrder="2"/>
      <protection hidden="1"/>
    </xf>
    <xf numFmtId="0" fontId="14" fillId="9" borderId="42" xfId="0" applyFont="1" applyFill="1" applyBorder="1" applyAlignment="1" applyProtection="1">
      <alignment horizontal="center" vertical="center" wrapText="1"/>
      <protection hidden="1"/>
    </xf>
    <xf numFmtId="0" fontId="7" fillId="13" borderId="30" xfId="0" applyFont="1" applyFill="1" applyBorder="1" applyAlignment="1">
      <alignment horizontal="center" vertical="center" wrapText="1"/>
    </xf>
    <xf numFmtId="0" fontId="14" fillId="9" borderId="1" xfId="0" applyFont="1" applyFill="1" applyBorder="1" applyAlignment="1" applyProtection="1">
      <alignment horizontal="center" vertical="center" wrapText="1"/>
      <protection hidden="1"/>
    </xf>
    <xf numFmtId="0" fontId="12" fillId="13" borderId="30" xfId="0" applyFont="1" applyFill="1" applyBorder="1" applyAlignment="1">
      <alignment horizontal="center" vertical="center" wrapText="1"/>
    </xf>
    <xf numFmtId="0" fontId="26" fillId="0" borderId="0" xfId="0" applyFont="1" applyBorder="1" applyAlignment="1">
      <alignment horizontal="center" vertical="center"/>
    </xf>
    <xf numFmtId="0" fontId="7" fillId="14" borderId="17" xfId="0" applyFont="1" applyFill="1" applyBorder="1" applyAlignment="1" applyProtection="1">
      <alignment horizontal="center" vertical="center" wrapText="1" readingOrder="2"/>
      <protection hidden="1"/>
    </xf>
    <xf numFmtId="0" fontId="2" fillId="13" borderId="36" xfId="0" applyFont="1" applyFill="1" applyBorder="1" applyAlignment="1" applyProtection="1">
      <alignment horizontal="center" vertical="center" wrapText="1"/>
      <protection hidden="1"/>
    </xf>
    <xf numFmtId="0" fontId="41" fillId="13" borderId="2" xfId="2" applyFont="1" applyFill="1" applyBorder="1" applyAlignment="1" applyProtection="1">
      <alignment horizontal="center" vertical="center" wrapText="1"/>
      <protection locked="0"/>
    </xf>
    <xf numFmtId="0" fontId="18" fillId="15" borderId="66" xfId="0" applyFont="1" applyFill="1" applyBorder="1" applyAlignment="1" applyProtection="1">
      <alignment horizontal="right" vertical="center" wrapText="1" readingOrder="2"/>
      <protection hidden="1"/>
    </xf>
    <xf numFmtId="0" fontId="7" fillId="13" borderId="51" xfId="0" applyFont="1" applyFill="1" applyBorder="1" applyAlignment="1">
      <alignment horizontal="center" vertical="center" wrapText="1"/>
    </xf>
    <xf numFmtId="0" fontId="7" fillId="13" borderId="43" xfId="0" applyFont="1" applyFill="1" applyBorder="1" applyAlignment="1">
      <alignment horizontal="center" vertical="center" wrapText="1"/>
    </xf>
    <xf numFmtId="0" fontId="14" fillId="9" borderId="9" xfId="0" applyFont="1" applyFill="1" applyBorder="1" applyAlignment="1" applyProtection="1">
      <alignment horizontal="center" vertical="center" wrapText="1"/>
      <protection hidden="1"/>
    </xf>
    <xf numFmtId="0" fontId="14" fillId="9" borderId="30" xfId="0" applyFont="1" applyFill="1" applyBorder="1" applyAlignment="1" applyProtection="1">
      <alignment horizontal="center" vertical="center" wrapText="1"/>
      <protection hidden="1"/>
    </xf>
    <xf numFmtId="0" fontId="10" fillId="16" borderId="0" xfId="0" applyFont="1" applyFill="1" applyBorder="1" applyAlignment="1">
      <alignment horizontal="center" vertical="center"/>
    </xf>
    <xf numFmtId="1" fontId="10" fillId="20" borderId="3" xfId="1" applyNumberFormat="1" applyFont="1" applyFill="1" applyBorder="1" applyAlignment="1">
      <alignment horizontal="center" vertical="center"/>
    </xf>
    <xf numFmtId="1" fontId="10" fillId="20" borderId="50" xfId="1" applyNumberFormat="1" applyFont="1" applyFill="1" applyBorder="1" applyAlignment="1">
      <alignment horizontal="center" vertical="center"/>
    </xf>
    <xf numFmtId="9" fontId="43" fillId="22" borderId="8" xfId="1" applyFont="1" applyFill="1" applyBorder="1" applyAlignment="1" applyProtection="1">
      <alignment horizontal="center" vertical="center" wrapText="1" readingOrder="2"/>
      <protection hidden="1"/>
    </xf>
    <xf numFmtId="0" fontId="7" fillId="15" borderId="14" xfId="0" applyFont="1" applyFill="1" applyBorder="1" applyAlignment="1" applyProtection="1">
      <alignment vertical="center" wrapText="1" readingOrder="2"/>
      <protection hidden="1"/>
    </xf>
    <xf numFmtId="0" fontId="7" fillId="15" borderId="42" xfId="0" applyFont="1" applyFill="1" applyBorder="1" applyAlignment="1" applyProtection="1">
      <alignment vertical="center" wrapText="1" readingOrder="2"/>
      <protection hidden="1"/>
    </xf>
    <xf numFmtId="0" fontId="6" fillId="22" borderId="0" xfId="0" applyFont="1" applyFill="1" applyBorder="1" applyAlignment="1" applyProtection="1">
      <alignment vertical="center" wrapText="1" readingOrder="2"/>
      <protection hidden="1"/>
    </xf>
    <xf numFmtId="9" fontId="7" fillId="2" borderId="21" xfId="1" applyFont="1" applyFill="1" applyBorder="1" applyAlignment="1" applyProtection="1">
      <alignment horizontal="center" vertical="center" wrapText="1" readingOrder="2"/>
      <protection hidden="1"/>
    </xf>
    <xf numFmtId="0" fontId="8" fillId="7" borderId="15" xfId="0" applyNumberFormat="1" applyFont="1" applyFill="1" applyBorder="1" applyAlignment="1" applyProtection="1">
      <alignment horizontal="center" vertical="center" wrapText="1" readingOrder="2"/>
      <protection locked="0"/>
    </xf>
    <xf numFmtId="2" fontId="8" fillId="7" borderId="65" xfId="0" applyNumberFormat="1" applyFont="1" applyFill="1" applyBorder="1" applyAlignment="1" applyProtection="1">
      <alignment horizontal="center" vertical="center" wrapText="1" readingOrder="2"/>
      <protection locked="0"/>
    </xf>
    <xf numFmtId="2" fontId="7" fillId="7" borderId="75" xfId="0" applyNumberFormat="1" applyFont="1" applyFill="1" applyBorder="1" applyAlignment="1" applyProtection="1">
      <alignment horizontal="center" vertical="center" wrapText="1" readingOrder="2"/>
      <protection locked="0"/>
    </xf>
    <xf numFmtId="0" fontId="7" fillId="13" borderId="30" xfId="0" applyNumberFormat="1" applyFont="1" applyFill="1" applyBorder="1" applyAlignment="1" applyProtection="1">
      <alignment horizontal="center" vertical="center" wrapText="1" readingOrder="2"/>
      <protection locked="0"/>
    </xf>
    <xf numFmtId="0" fontId="23" fillId="5" borderId="18" xfId="0" applyFont="1" applyFill="1" applyBorder="1" applyAlignment="1">
      <alignment horizontal="center" vertical="center" wrapText="1"/>
    </xf>
    <xf numFmtId="0" fontId="23" fillId="5" borderId="29" xfId="0" applyFont="1" applyFill="1" applyBorder="1" applyAlignment="1">
      <alignment horizontal="center" vertical="center" wrapText="1"/>
    </xf>
    <xf numFmtId="0" fontId="23" fillId="5" borderId="30" xfId="0" applyFont="1" applyFill="1" applyBorder="1" applyAlignment="1">
      <alignment horizontal="center" vertical="center" wrapText="1"/>
    </xf>
    <xf numFmtId="166" fontId="23" fillId="5" borderId="30" xfId="3" applyNumberFormat="1" applyFont="1" applyFill="1" applyBorder="1" applyAlignment="1">
      <alignment horizontal="center" vertical="center" wrapText="1"/>
    </xf>
    <xf numFmtId="0" fontId="23" fillId="23" borderId="30" xfId="0" applyFont="1" applyFill="1" applyBorder="1" applyAlignment="1">
      <alignment horizontal="center" vertical="center" wrapText="1"/>
    </xf>
    <xf numFmtId="167" fontId="44" fillId="3" borderId="30" xfId="0" applyNumberFormat="1" applyFont="1" applyFill="1" applyBorder="1" applyAlignment="1" applyProtection="1">
      <alignment horizontal="center" vertical="center" wrapText="1"/>
      <protection locked="0"/>
    </xf>
    <xf numFmtId="0" fontId="45" fillId="0" borderId="0" xfId="0" applyFont="1" applyBorder="1"/>
    <xf numFmtId="0" fontId="45" fillId="0" borderId="0" xfId="0" applyFont="1" applyBorder="1" applyAlignment="1">
      <alignment horizontal="center" vertical="center"/>
    </xf>
    <xf numFmtId="0" fontId="46" fillId="0" borderId="0" xfId="0" applyFont="1" applyBorder="1"/>
    <xf numFmtId="0" fontId="13" fillId="12" borderId="35" xfId="0" applyFont="1" applyFill="1" applyBorder="1" applyAlignment="1" applyProtection="1">
      <alignment horizontal="center" vertical="center" readingOrder="2"/>
    </xf>
    <xf numFmtId="0" fontId="13" fillId="9" borderId="39" xfId="0" applyFont="1" applyFill="1" applyBorder="1" applyAlignment="1" applyProtection="1">
      <alignment horizontal="center" vertical="center"/>
    </xf>
    <xf numFmtId="0" fontId="13" fillId="9" borderId="48" xfId="0" applyFont="1" applyFill="1" applyBorder="1" applyAlignment="1" applyProtection="1">
      <alignment horizontal="center" vertical="center"/>
    </xf>
    <xf numFmtId="0" fontId="13" fillId="3" borderId="30" xfId="0" applyFont="1" applyFill="1" applyBorder="1" applyAlignment="1" applyProtection="1">
      <alignment horizontal="center" vertical="center"/>
    </xf>
    <xf numFmtId="0" fontId="13" fillId="3" borderId="60" xfId="0" applyFont="1" applyFill="1" applyBorder="1" applyAlignment="1" applyProtection="1">
      <alignment horizontal="center" vertical="center"/>
    </xf>
    <xf numFmtId="0" fontId="13" fillId="3" borderId="64" xfId="0" applyFont="1" applyFill="1" applyBorder="1" applyAlignment="1" applyProtection="1">
      <alignment horizontal="center" vertical="center"/>
    </xf>
    <xf numFmtId="0" fontId="13" fillId="3" borderId="39" xfId="0" applyFont="1" applyFill="1" applyBorder="1" applyAlignment="1" applyProtection="1">
      <alignment horizontal="center" vertical="center"/>
    </xf>
    <xf numFmtId="9" fontId="13" fillId="12" borderId="35" xfId="0" applyNumberFormat="1" applyFont="1" applyFill="1" applyBorder="1" applyAlignment="1" applyProtection="1">
      <alignment horizontal="center" vertical="center" readingOrder="2"/>
    </xf>
    <xf numFmtId="0" fontId="18" fillId="0" borderId="30" xfId="0" applyFont="1" applyBorder="1" applyProtection="1"/>
    <xf numFmtId="0" fontId="2" fillId="13" borderId="52" xfId="0" applyFont="1" applyFill="1" applyBorder="1" applyAlignment="1" applyProtection="1">
      <alignment horizontal="center" vertical="center" wrapText="1"/>
      <protection hidden="1"/>
    </xf>
    <xf numFmtId="0" fontId="2" fillId="6" borderId="47" xfId="0" applyFont="1" applyFill="1" applyBorder="1" applyAlignment="1" applyProtection="1">
      <alignment horizontal="center" vertical="center" wrapText="1"/>
      <protection hidden="1"/>
    </xf>
    <xf numFmtId="0" fontId="2" fillId="9" borderId="36" xfId="0" applyFont="1" applyFill="1" applyBorder="1" applyAlignment="1" applyProtection="1">
      <alignment horizontal="center" vertical="center" wrapText="1" readingOrder="2"/>
      <protection hidden="1"/>
    </xf>
    <xf numFmtId="0" fontId="12" fillId="13" borderId="30" xfId="0" applyFont="1" applyFill="1" applyBorder="1" applyAlignment="1">
      <alignment horizontal="center" vertical="center" wrapText="1"/>
    </xf>
    <xf numFmtId="0" fontId="12" fillId="13" borderId="44" xfId="0" applyFont="1" applyFill="1" applyBorder="1" applyAlignment="1">
      <alignment horizontal="center" vertical="center" wrapText="1"/>
    </xf>
    <xf numFmtId="0" fontId="12" fillId="13" borderId="29" xfId="0" applyFont="1" applyFill="1" applyBorder="1" applyAlignment="1">
      <alignment horizontal="center" vertical="center" wrapText="1"/>
    </xf>
    <xf numFmtId="0" fontId="12" fillId="13" borderId="73" xfId="0" applyFont="1" applyFill="1" applyBorder="1" applyAlignment="1">
      <alignment horizontal="center" vertical="center" wrapText="1"/>
    </xf>
    <xf numFmtId="0" fontId="12" fillId="13" borderId="62" xfId="0" applyFont="1" applyFill="1" applyBorder="1" applyAlignment="1">
      <alignment horizontal="center" vertical="center" wrapText="1"/>
    </xf>
    <xf numFmtId="0" fontId="12" fillId="13" borderId="51" xfId="0" applyFont="1" applyFill="1" applyBorder="1" applyAlignment="1">
      <alignment horizontal="center" vertical="center" wrapText="1"/>
    </xf>
    <xf numFmtId="0" fontId="12" fillId="13" borderId="20" xfId="0" applyFont="1" applyFill="1" applyBorder="1" applyAlignment="1">
      <alignment horizontal="center" vertical="center" wrapText="1"/>
    </xf>
    <xf numFmtId="0" fontId="7" fillId="13" borderId="73" xfId="0" applyFont="1" applyFill="1" applyBorder="1" applyAlignment="1">
      <alignment horizontal="center" vertical="center" wrapText="1"/>
    </xf>
    <xf numFmtId="0" fontId="7" fillId="13" borderId="62" xfId="0" applyFont="1" applyFill="1" applyBorder="1" applyAlignment="1">
      <alignment horizontal="center" vertical="center" wrapText="1"/>
    </xf>
    <xf numFmtId="0" fontId="1" fillId="13" borderId="51" xfId="0" applyFont="1" applyFill="1" applyBorder="1" applyAlignment="1" applyProtection="1">
      <alignment horizontal="center" vertical="center" readingOrder="2"/>
      <protection hidden="1"/>
    </xf>
    <xf numFmtId="0" fontId="1" fillId="13" borderId="52" xfId="0" applyFont="1" applyFill="1" applyBorder="1" applyAlignment="1" applyProtection="1">
      <alignment horizontal="center" vertical="center" readingOrder="2"/>
      <protection hidden="1"/>
    </xf>
    <xf numFmtId="0" fontId="1" fillId="13" borderId="44" xfId="0" applyFont="1" applyFill="1" applyBorder="1" applyAlignment="1" applyProtection="1">
      <alignment horizontal="center" vertical="center" readingOrder="2"/>
      <protection hidden="1"/>
    </xf>
    <xf numFmtId="0" fontId="1" fillId="13" borderId="29" xfId="0" applyFont="1" applyFill="1" applyBorder="1" applyAlignment="1" applyProtection="1">
      <alignment horizontal="center" vertical="center" readingOrder="2"/>
      <protection hidden="1"/>
    </xf>
    <xf numFmtId="0" fontId="29" fillId="13" borderId="73" xfId="0" applyFont="1" applyFill="1" applyBorder="1" applyAlignment="1" applyProtection="1">
      <alignment horizontal="center" vertical="center" wrapText="1"/>
      <protection locked="0"/>
    </xf>
    <xf numFmtId="0" fontId="29" fillId="13" borderId="62" xfId="0" applyFont="1" applyFill="1" applyBorder="1" applyAlignment="1" applyProtection="1">
      <alignment horizontal="center" vertical="center" wrapText="1"/>
      <protection locked="0"/>
    </xf>
    <xf numFmtId="0" fontId="1" fillId="13" borderId="67" xfId="0" applyFont="1" applyFill="1" applyBorder="1" applyAlignment="1" applyProtection="1">
      <alignment horizontal="center" vertical="center" wrapText="1"/>
      <protection hidden="1"/>
    </xf>
    <xf numFmtId="0" fontId="1" fillId="13" borderId="17" xfId="0" applyFont="1" applyFill="1" applyBorder="1" applyAlignment="1" applyProtection="1">
      <alignment horizontal="center" vertical="center" wrapText="1"/>
      <protection hidden="1"/>
    </xf>
    <xf numFmtId="0" fontId="1" fillId="13" borderId="15" xfId="0" applyFont="1" applyFill="1" applyBorder="1" applyAlignment="1" applyProtection="1">
      <alignment horizontal="center" vertical="center" wrapText="1"/>
      <protection hidden="1"/>
    </xf>
    <xf numFmtId="0" fontId="7" fillId="14" borderId="48" xfId="0" applyFont="1" applyFill="1" applyBorder="1" applyAlignment="1" applyProtection="1">
      <alignment horizontal="center" vertical="center" wrapText="1" readingOrder="2"/>
      <protection hidden="1"/>
    </xf>
    <xf numFmtId="0" fontId="0" fillId="0" borderId="16" xfId="0" applyBorder="1" applyAlignment="1">
      <alignment horizontal="center" vertical="center" wrapText="1" readingOrder="2"/>
    </xf>
    <xf numFmtId="0" fontId="1" fillId="22" borderId="67" xfId="0" applyFont="1" applyFill="1" applyBorder="1" applyAlignment="1" applyProtection="1">
      <alignment horizontal="center" vertical="center" wrapText="1"/>
      <protection locked="0"/>
    </xf>
    <xf numFmtId="0" fontId="1" fillId="22" borderId="69" xfId="0" applyFont="1" applyFill="1" applyBorder="1" applyAlignment="1" applyProtection="1">
      <alignment horizontal="center" vertical="center" wrapText="1"/>
      <protection locked="0"/>
    </xf>
    <xf numFmtId="0" fontId="1" fillId="22" borderId="72" xfId="0" applyFont="1" applyFill="1" applyBorder="1" applyAlignment="1" applyProtection="1">
      <alignment horizontal="center" vertical="center" wrapText="1"/>
      <protection locked="0"/>
    </xf>
    <xf numFmtId="0" fontId="1" fillId="22" borderId="70" xfId="0" applyFont="1" applyFill="1" applyBorder="1" applyAlignment="1" applyProtection="1">
      <alignment horizontal="center" vertical="center" wrapText="1"/>
      <protection locked="0"/>
    </xf>
    <xf numFmtId="0" fontId="1" fillId="22" borderId="14" xfId="0" applyFont="1" applyFill="1" applyBorder="1" applyAlignment="1" applyProtection="1">
      <alignment horizontal="center" vertical="center" wrapText="1"/>
      <protection locked="0"/>
    </xf>
    <xf numFmtId="0" fontId="1" fillId="22" borderId="43" xfId="0" applyFont="1" applyFill="1" applyBorder="1" applyAlignment="1" applyProtection="1">
      <alignment horizontal="center" vertical="center" wrapText="1"/>
      <protection locked="0"/>
    </xf>
    <xf numFmtId="0" fontId="1" fillId="22" borderId="50" xfId="0" applyFont="1" applyFill="1" applyBorder="1" applyAlignment="1" applyProtection="1">
      <alignment horizontal="center" vertical="center" wrapText="1"/>
      <protection locked="0"/>
    </xf>
    <xf numFmtId="0" fontId="1" fillId="22" borderId="24" xfId="0" applyFont="1" applyFill="1" applyBorder="1" applyAlignment="1" applyProtection="1">
      <alignment horizontal="center" vertical="center" wrapText="1"/>
      <protection locked="0"/>
    </xf>
    <xf numFmtId="0" fontId="1" fillId="22" borderId="23" xfId="0" applyFont="1" applyFill="1" applyBorder="1" applyAlignment="1" applyProtection="1">
      <alignment horizontal="center" vertical="center" wrapText="1"/>
      <protection locked="0"/>
    </xf>
    <xf numFmtId="0" fontId="1" fillId="22" borderId="59" xfId="0" applyFont="1" applyFill="1" applyBorder="1" applyAlignment="1" applyProtection="1">
      <alignment horizontal="center" vertical="center" wrapText="1"/>
      <protection locked="0"/>
    </xf>
    <xf numFmtId="0" fontId="1" fillId="22" borderId="28" xfId="0" applyFont="1" applyFill="1" applyBorder="1" applyAlignment="1" applyProtection="1">
      <alignment horizontal="center" vertical="center" wrapText="1"/>
      <protection locked="0"/>
    </xf>
    <xf numFmtId="0" fontId="7" fillId="14" borderId="67" xfId="0" applyFont="1" applyFill="1" applyBorder="1" applyAlignment="1" applyProtection="1">
      <alignment horizontal="center" vertical="center" wrapText="1" readingOrder="2"/>
      <protection hidden="1"/>
    </xf>
    <xf numFmtId="0" fontId="7" fillId="14" borderId="17" xfId="0" applyFont="1" applyFill="1" applyBorder="1" applyAlignment="1" applyProtection="1">
      <alignment horizontal="center" vertical="center" wrapText="1" readingOrder="2"/>
      <protection hidden="1"/>
    </xf>
    <xf numFmtId="0" fontId="7" fillId="15" borderId="30" xfId="0" applyFont="1" applyFill="1" applyBorder="1" applyAlignment="1" applyProtection="1">
      <alignment horizontal="center" vertical="center" wrapText="1" readingOrder="2"/>
      <protection hidden="1"/>
    </xf>
    <xf numFmtId="0" fontId="7" fillId="14" borderId="30" xfId="0" applyFont="1" applyFill="1" applyBorder="1" applyAlignment="1" applyProtection="1">
      <alignment horizontal="center" vertical="center" wrapText="1" readingOrder="2"/>
      <protection hidden="1"/>
    </xf>
    <xf numFmtId="0" fontId="0" fillId="0" borderId="30" xfId="0" applyBorder="1" applyAlignment="1"/>
    <xf numFmtId="0" fontId="7" fillId="15" borderId="29" xfId="0" applyFont="1" applyFill="1" applyBorder="1" applyAlignment="1" applyProtection="1">
      <alignment horizontal="center" vertical="center" wrapText="1" readingOrder="2"/>
      <protection hidden="1"/>
    </xf>
    <xf numFmtId="0" fontId="1" fillId="22" borderId="30" xfId="0" applyFont="1" applyFill="1" applyBorder="1" applyAlignment="1" applyProtection="1">
      <alignment horizontal="center" vertical="center" wrapText="1"/>
      <protection locked="0"/>
    </xf>
    <xf numFmtId="0" fontId="7" fillId="15" borderId="21" xfId="0" applyFont="1" applyFill="1" applyBorder="1" applyAlignment="1" applyProtection="1">
      <alignment horizontal="center" vertical="center" wrapText="1" readingOrder="2"/>
      <protection hidden="1"/>
    </xf>
    <xf numFmtId="0" fontId="7" fillId="15" borderId="44" xfId="0" applyFont="1" applyFill="1" applyBorder="1" applyAlignment="1" applyProtection="1">
      <alignment horizontal="center" vertical="center" wrapText="1" readingOrder="2"/>
      <protection hidden="1"/>
    </xf>
    <xf numFmtId="0" fontId="7" fillId="8" borderId="24" xfId="0" applyFont="1" applyFill="1" applyBorder="1" applyAlignment="1" applyProtection="1">
      <alignment horizontal="center" vertical="center" wrapText="1" readingOrder="2"/>
      <protection hidden="1"/>
    </xf>
    <xf numFmtId="0" fontId="7" fillId="8" borderId="59" xfId="0" applyFont="1" applyFill="1" applyBorder="1" applyAlignment="1" applyProtection="1">
      <alignment horizontal="center" vertical="center" wrapText="1" readingOrder="2"/>
      <protection hidden="1"/>
    </xf>
    <xf numFmtId="0" fontId="7" fillId="8" borderId="18" xfId="0" applyFont="1" applyFill="1" applyBorder="1" applyAlignment="1" applyProtection="1">
      <alignment horizontal="center" vertical="center" wrapText="1" readingOrder="2"/>
      <protection hidden="1"/>
    </xf>
    <xf numFmtId="0" fontId="7" fillId="8" borderId="44" xfId="0" applyFont="1" applyFill="1" applyBorder="1" applyAlignment="1" applyProtection="1">
      <alignment horizontal="center" vertical="center" wrapText="1" readingOrder="2"/>
      <protection hidden="1"/>
    </xf>
    <xf numFmtId="0" fontId="7" fillId="8" borderId="39" xfId="0" applyFont="1" applyFill="1" applyBorder="1" applyAlignment="1" applyProtection="1">
      <alignment horizontal="center" vertical="center" wrapText="1" readingOrder="2"/>
      <protection hidden="1"/>
    </xf>
    <xf numFmtId="0" fontId="7" fillId="8" borderId="55" xfId="0" applyFont="1" applyFill="1" applyBorder="1" applyAlignment="1" applyProtection="1">
      <alignment horizontal="center" vertical="center" wrapText="1" readingOrder="2"/>
      <protection hidden="1"/>
    </xf>
    <xf numFmtId="0" fontId="7" fillId="8" borderId="23" xfId="0" applyFont="1" applyFill="1" applyBorder="1" applyAlignment="1" applyProtection="1">
      <alignment horizontal="center" vertical="center" wrapText="1" readingOrder="2"/>
      <protection hidden="1"/>
    </xf>
    <xf numFmtId="0" fontId="7" fillId="8" borderId="28" xfId="0" applyFont="1" applyFill="1" applyBorder="1" applyAlignment="1" applyProtection="1">
      <alignment horizontal="center" vertical="center" wrapText="1" readingOrder="2"/>
      <protection hidden="1"/>
    </xf>
    <xf numFmtId="0" fontId="7" fillId="8" borderId="19" xfId="0" applyNumberFormat="1" applyFont="1" applyFill="1" applyBorder="1" applyAlignment="1" applyProtection="1">
      <alignment horizontal="center" vertical="center" wrapText="1" readingOrder="2"/>
      <protection hidden="1"/>
    </xf>
    <xf numFmtId="0" fontId="7" fillId="8" borderId="26" xfId="0" applyNumberFormat="1" applyFont="1" applyFill="1" applyBorder="1" applyAlignment="1" applyProtection="1">
      <alignment horizontal="center" vertical="center" wrapText="1" readingOrder="2"/>
      <protection hidden="1"/>
    </xf>
    <xf numFmtId="0" fontId="7" fillId="8" borderId="22" xfId="0" applyNumberFormat="1" applyFont="1" applyFill="1" applyBorder="1" applyAlignment="1" applyProtection="1">
      <alignment horizontal="center" vertical="center" wrapText="1" readingOrder="2"/>
      <protection hidden="1"/>
    </xf>
    <xf numFmtId="0" fontId="7" fillId="8" borderId="9" xfId="0" applyFont="1" applyFill="1" applyBorder="1" applyAlignment="1" applyProtection="1">
      <alignment horizontal="center" vertical="center" wrapText="1" readingOrder="2"/>
      <protection hidden="1"/>
    </xf>
    <xf numFmtId="0" fontId="7" fillId="8" borderId="76" xfId="0" applyFont="1" applyFill="1" applyBorder="1" applyAlignment="1" applyProtection="1">
      <alignment horizontal="center" vertical="center" wrapText="1" readingOrder="2"/>
      <protection hidden="1"/>
    </xf>
    <xf numFmtId="165" fontId="7" fillId="7" borderId="9" xfId="0" applyNumberFormat="1" applyFont="1" applyFill="1" applyBorder="1" applyAlignment="1" applyProtection="1">
      <alignment horizontal="center" vertical="center" wrapText="1" readingOrder="2"/>
      <protection locked="0"/>
    </xf>
    <xf numFmtId="165" fontId="7" fillId="7" borderId="47" xfId="0" applyNumberFormat="1" applyFont="1" applyFill="1" applyBorder="1" applyAlignment="1" applyProtection="1">
      <alignment horizontal="center" vertical="center" wrapText="1" readingOrder="2"/>
      <protection locked="0"/>
    </xf>
    <xf numFmtId="165" fontId="7" fillId="7" borderId="8" xfId="0" applyNumberFormat="1" applyFont="1" applyFill="1" applyBorder="1" applyAlignment="1" applyProtection="1">
      <alignment horizontal="center" vertical="center" wrapText="1" readingOrder="2"/>
      <protection locked="0"/>
    </xf>
    <xf numFmtId="0" fontId="28" fillId="10" borderId="30" xfId="0" applyFont="1" applyFill="1" applyBorder="1" applyAlignment="1" applyProtection="1">
      <alignment horizontal="right" vertical="center" wrapText="1" readingOrder="2"/>
      <protection hidden="1"/>
    </xf>
    <xf numFmtId="0" fontId="8" fillId="10" borderId="31" xfId="0" applyFont="1" applyFill="1" applyBorder="1" applyAlignment="1" applyProtection="1">
      <alignment horizontal="right" vertical="center" wrapText="1" readingOrder="2"/>
      <protection hidden="1"/>
    </xf>
    <xf numFmtId="0" fontId="8" fillId="10" borderId="23" xfId="0" applyFont="1" applyFill="1" applyBorder="1" applyAlignment="1" applyProtection="1">
      <alignment horizontal="right" vertical="center" wrapText="1" readingOrder="2"/>
      <protection hidden="1"/>
    </xf>
    <xf numFmtId="0" fontId="8" fillId="10" borderId="28" xfId="0" applyFont="1" applyFill="1" applyBorder="1" applyAlignment="1" applyProtection="1">
      <alignment horizontal="right" vertical="center" wrapText="1" readingOrder="2"/>
      <protection hidden="1"/>
    </xf>
    <xf numFmtId="0" fontId="8" fillId="10" borderId="30" xfId="0" applyFont="1" applyFill="1" applyBorder="1" applyAlignment="1" applyProtection="1">
      <alignment horizontal="right" vertical="center" wrapText="1" readingOrder="2"/>
      <protection hidden="1"/>
    </xf>
    <xf numFmtId="1" fontId="7" fillId="7" borderId="9" xfId="0" applyNumberFormat="1" applyFont="1" applyFill="1" applyBorder="1" applyAlignment="1" applyProtection="1">
      <alignment horizontal="center" vertical="center" wrapText="1" readingOrder="2"/>
      <protection locked="0"/>
    </xf>
    <xf numFmtId="1" fontId="7" fillId="7" borderId="47" xfId="0" applyNumberFormat="1" applyFont="1" applyFill="1" applyBorder="1" applyAlignment="1" applyProtection="1">
      <alignment horizontal="center" vertical="center" wrapText="1" readingOrder="2"/>
      <protection locked="0"/>
    </xf>
    <xf numFmtId="1" fontId="7" fillId="7" borderId="8" xfId="0" applyNumberFormat="1" applyFont="1" applyFill="1" applyBorder="1" applyAlignment="1" applyProtection="1">
      <alignment horizontal="center" vertical="center" wrapText="1" readingOrder="2"/>
      <protection locked="0"/>
    </xf>
    <xf numFmtId="2" fontId="7" fillId="7" borderId="9" xfId="0" applyNumberFormat="1" applyFont="1" applyFill="1" applyBorder="1" applyAlignment="1" applyProtection="1">
      <alignment horizontal="center" vertical="center" wrapText="1" readingOrder="2"/>
      <protection locked="0"/>
    </xf>
    <xf numFmtId="2" fontId="7" fillId="7" borderId="47" xfId="0" applyNumberFormat="1" applyFont="1" applyFill="1" applyBorder="1" applyAlignment="1" applyProtection="1">
      <alignment horizontal="center" vertical="center" wrapText="1" readingOrder="2"/>
      <protection locked="0"/>
    </xf>
    <xf numFmtId="2" fontId="7" fillId="7" borderId="8" xfId="0" applyNumberFormat="1" applyFont="1" applyFill="1" applyBorder="1" applyAlignment="1" applyProtection="1">
      <alignment horizontal="center" vertical="center" wrapText="1" readingOrder="2"/>
      <protection locked="0"/>
    </xf>
    <xf numFmtId="164" fontId="7" fillId="13" borderId="51" xfId="0" applyNumberFormat="1" applyFont="1" applyFill="1" applyBorder="1" applyAlignment="1" applyProtection="1">
      <alignment horizontal="center" vertical="center" wrapText="1" readingOrder="2"/>
      <protection hidden="1"/>
    </xf>
    <xf numFmtId="164" fontId="7" fillId="13" borderId="27" xfId="0" applyNumberFormat="1" applyFont="1" applyFill="1" applyBorder="1" applyAlignment="1" applyProtection="1">
      <alignment horizontal="center" vertical="center" wrapText="1" readingOrder="2"/>
      <protection hidden="1"/>
    </xf>
    <xf numFmtId="164" fontId="7" fillId="13" borderId="11" xfId="0" applyNumberFormat="1" applyFont="1" applyFill="1" applyBorder="1" applyAlignment="1" applyProtection="1">
      <alignment horizontal="center" vertical="center" wrapText="1" readingOrder="2"/>
      <protection hidden="1"/>
    </xf>
    <xf numFmtId="164" fontId="7" fillId="13" borderId="32" xfId="0" applyNumberFormat="1" applyFont="1" applyFill="1" applyBorder="1" applyAlignment="1" applyProtection="1">
      <alignment horizontal="center" vertical="center" wrapText="1" readingOrder="2"/>
      <protection hidden="1"/>
    </xf>
    <xf numFmtId="164" fontId="7" fillId="13" borderId="73" xfId="0" applyNumberFormat="1" applyFont="1" applyFill="1" applyBorder="1" applyAlignment="1" applyProtection="1">
      <alignment horizontal="center" vertical="center" wrapText="1" readingOrder="2"/>
      <protection hidden="1"/>
    </xf>
    <xf numFmtId="164" fontId="7" fillId="13" borderId="29" xfId="0" applyNumberFormat="1" applyFont="1" applyFill="1" applyBorder="1" applyAlignment="1" applyProtection="1">
      <alignment horizontal="center" vertical="center" wrapText="1" readingOrder="2"/>
      <protection hidden="1"/>
    </xf>
    <xf numFmtId="2" fontId="9" fillId="22" borderId="7" xfId="0" applyNumberFormat="1" applyFont="1" applyFill="1" applyBorder="1" applyAlignment="1" applyProtection="1">
      <alignment horizontal="center" vertical="center" wrapText="1" readingOrder="2"/>
      <protection locked="0"/>
    </xf>
    <xf numFmtId="2" fontId="9" fillId="22" borderId="53" xfId="0" applyNumberFormat="1" applyFont="1" applyFill="1" applyBorder="1" applyAlignment="1" applyProtection="1">
      <alignment horizontal="center" vertical="center" wrapText="1" readingOrder="2"/>
      <protection locked="0"/>
    </xf>
    <xf numFmtId="2" fontId="9" fillId="22" borderId="54" xfId="0" applyNumberFormat="1" applyFont="1" applyFill="1" applyBorder="1" applyAlignment="1" applyProtection="1">
      <alignment horizontal="center" vertical="center" wrapText="1" readingOrder="2"/>
      <protection locked="0"/>
    </xf>
    <xf numFmtId="0" fontId="10" fillId="16" borderId="7" xfId="0" applyFont="1" applyFill="1" applyBorder="1" applyAlignment="1">
      <alignment horizontal="center" vertical="center"/>
    </xf>
    <xf numFmtId="0" fontId="10" fillId="16" borderId="53" xfId="0" applyFont="1" applyFill="1" applyBorder="1" applyAlignment="1">
      <alignment horizontal="center" vertical="center"/>
    </xf>
    <xf numFmtId="0" fontId="10" fillId="16" borderId="54" xfId="0" applyFont="1" applyFill="1" applyBorder="1" applyAlignment="1">
      <alignment horizontal="center" vertical="center"/>
    </xf>
    <xf numFmtId="0" fontId="16" fillId="16" borderId="7" xfId="0" applyFont="1" applyFill="1" applyBorder="1" applyAlignment="1">
      <alignment horizontal="center" vertical="center"/>
    </xf>
    <xf numFmtId="0" fontId="16" fillId="16" borderId="53" xfId="0" applyFont="1" applyFill="1" applyBorder="1" applyAlignment="1">
      <alignment horizontal="center" vertical="center"/>
    </xf>
    <xf numFmtId="0" fontId="16" fillId="16" borderId="54" xfId="0" applyFont="1" applyFill="1" applyBorder="1" applyAlignment="1">
      <alignment horizontal="center" vertical="center"/>
    </xf>
    <xf numFmtId="0" fontId="6" fillId="20" borderId="30" xfId="0" applyFont="1" applyFill="1" applyBorder="1" applyAlignment="1" applyProtection="1">
      <alignment horizontal="center" vertical="center" wrapText="1" readingOrder="2"/>
      <protection hidden="1"/>
    </xf>
    <xf numFmtId="0" fontId="6" fillId="20" borderId="16" xfId="0" applyFont="1" applyFill="1" applyBorder="1" applyAlignment="1" applyProtection="1">
      <alignment horizontal="center" vertical="center" wrapText="1" readingOrder="2"/>
      <protection hidden="1"/>
    </xf>
    <xf numFmtId="0" fontId="7" fillId="15" borderId="62" xfId="0" applyFont="1" applyFill="1" applyBorder="1" applyAlignment="1" applyProtection="1">
      <alignment horizontal="center" vertical="center" wrapText="1" readingOrder="2"/>
      <protection hidden="1"/>
    </xf>
    <xf numFmtId="0" fontId="7" fillId="15" borderId="47" xfId="0" applyFont="1" applyFill="1" applyBorder="1" applyAlignment="1" applyProtection="1">
      <alignment horizontal="center" vertical="center" wrapText="1" readingOrder="2"/>
      <protection hidden="1"/>
    </xf>
    <xf numFmtId="0" fontId="7" fillId="15" borderId="8" xfId="0" applyFont="1" applyFill="1" applyBorder="1" applyAlignment="1" applyProtection="1">
      <alignment horizontal="center" vertical="center" wrapText="1" readingOrder="2"/>
      <protection hidden="1"/>
    </xf>
    <xf numFmtId="0" fontId="6" fillId="22" borderId="21" xfId="0" applyFont="1" applyFill="1" applyBorder="1" applyAlignment="1" applyProtection="1">
      <alignment horizontal="center" vertical="center" wrapText="1" readingOrder="2"/>
      <protection hidden="1"/>
    </xf>
    <xf numFmtId="0" fontId="6" fillId="22" borderId="29" xfId="0" applyFont="1" applyFill="1" applyBorder="1" applyAlignment="1" applyProtection="1">
      <alignment horizontal="center" vertical="center" wrapText="1" readingOrder="2"/>
      <protection hidden="1"/>
    </xf>
    <xf numFmtId="0" fontId="6" fillId="20" borderId="0" xfId="0" applyFont="1" applyFill="1" applyBorder="1" applyAlignment="1" applyProtection="1">
      <alignment horizontal="center" vertical="center" wrapText="1" readingOrder="2"/>
      <protection hidden="1"/>
    </xf>
    <xf numFmtId="0" fontId="6" fillId="20" borderId="38" xfId="0" applyFont="1" applyFill="1" applyBorder="1" applyAlignment="1" applyProtection="1">
      <alignment horizontal="center" vertical="center" wrapText="1" readingOrder="2"/>
      <protection hidden="1"/>
    </xf>
    <xf numFmtId="0" fontId="21" fillId="15" borderId="48" xfId="0" applyFont="1" applyFill="1" applyBorder="1" applyAlignment="1" applyProtection="1">
      <alignment horizontal="center" vertical="center" wrapText="1" readingOrder="2"/>
      <protection hidden="1"/>
    </xf>
    <xf numFmtId="0" fontId="21" fillId="15" borderId="58" xfId="0" applyFont="1" applyFill="1" applyBorder="1" applyAlignment="1" applyProtection="1">
      <alignment horizontal="center" vertical="center" wrapText="1" readingOrder="2"/>
      <protection hidden="1"/>
    </xf>
    <xf numFmtId="0" fontId="8" fillId="15" borderId="30" xfId="0" applyFont="1" applyFill="1" applyBorder="1" applyAlignment="1" applyProtection="1">
      <alignment horizontal="center" vertical="center" wrapText="1" readingOrder="2"/>
      <protection hidden="1"/>
    </xf>
    <xf numFmtId="0" fontId="8" fillId="15" borderId="31" xfId="0" applyFont="1" applyFill="1" applyBorder="1" applyAlignment="1" applyProtection="1">
      <alignment horizontal="center" vertical="center" wrapText="1" readingOrder="2"/>
      <protection hidden="1"/>
    </xf>
    <xf numFmtId="0" fontId="7" fillId="20" borderId="26" xfId="0" applyFont="1" applyFill="1" applyBorder="1" applyAlignment="1" applyProtection="1">
      <alignment horizontal="center" vertical="center" wrapText="1" readingOrder="2"/>
      <protection hidden="1"/>
    </xf>
    <xf numFmtId="0" fontId="7" fillId="20" borderId="22" xfId="0" applyFont="1" applyFill="1" applyBorder="1" applyAlignment="1" applyProtection="1">
      <alignment horizontal="center" vertical="center" wrapText="1" readingOrder="2"/>
      <protection hidden="1"/>
    </xf>
    <xf numFmtId="0" fontId="21" fillId="10" borderId="44" xfId="0" applyFont="1" applyFill="1" applyBorder="1" applyAlignment="1" applyProtection="1">
      <alignment horizontal="right" vertical="center" wrapText="1" readingOrder="2"/>
      <protection hidden="1"/>
    </xf>
    <xf numFmtId="0" fontId="21" fillId="10" borderId="62" xfId="0" applyFont="1" applyFill="1" applyBorder="1" applyAlignment="1" applyProtection="1">
      <alignment horizontal="right" vertical="center" wrapText="1" readingOrder="2"/>
      <protection hidden="1"/>
    </xf>
    <xf numFmtId="1" fontId="7" fillId="7" borderId="50" xfId="0" applyNumberFormat="1" applyFont="1" applyFill="1" applyBorder="1" applyAlignment="1" applyProtection="1">
      <alignment horizontal="center" vertical="center" wrapText="1" readingOrder="2"/>
      <protection locked="0"/>
    </xf>
    <xf numFmtId="164" fontId="7" fillId="13" borderId="14" xfId="0" applyNumberFormat="1" applyFont="1" applyFill="1" applyBorder="1" applyAlignment="1" applyProtection="1">
      <alignment horizontal="center" vertical="center" wrapText="1" readingOrder="2"/>
      <protection hidden="1"/>
    </xf>
    <xf numFmtId="164" fontId="7" fillId="13" borderId="74" xfId="0" applyNumberFormat="1" applyFont="1" applyFill="1" applyBorder="1" applyAlignment="1" applyProtection="1">
      <alignment horizontal="center" vertical="center" wrapText="1" readingOrder="2"/>
      <protection hidden="1"/>
    </xf>
    <xf numFmtId="164" fontId="7" fillId="13" borderId="30" xfId="0" applyNumberFormat="1" applyFont="1" applyFill="1" applyBorder="1" applyAlignment="1" applyProtection="1">
      <alignment horizontal="center" vertical="center" wrapText="1" readingOrder="2"/>
      <protection hidden="1"/>
    </xf>
    <xf numFmtId="0" fontId="13" fillId="17" borderId="9" xfId="0" applyFont="1" applyFill="1" applyBorder="1" applyAlignment="1" applyProtection="1">
      <alignment horizontal="center" vertical="center" readingOrder="2"/>
      <protection hidden="1"/>
    </xf>
    <xf numFmtId="0" fontId="13" fillId="17" borderId="8" xfId="0" applyFont="1" applyFill="1" applyBorder="1" applyAlignment="1" applyProtection="1">
      <alignment horizontal="center" vertical="center" readingOrder="2"/>
      <protection hidden="1"/>
    </xf>
    <xf numFmtId="0" fontId="17" fillId="19" borderId="9" xfId="0" applyFont="1" applyFill="1" applyBorder="1" applyAlignment="1">
      <alignment horizontal="center" vertical="center" wrapText="1"/>
    </xf>
    <xf numFmtId="0" fontId="17" fillId="19" borderId="47" xfId="0" applyFont="1" applyFill="1" applyBorder="1" applyAlignment="1">
      <alignment horizontal="center" vertical="center" wrapText="1"/>
    </xf>
    <xf numFmtId="0" fontId="23" fillId="18" borderId="14" xfId="0" applyFont="1" applyFill="1" applyBorder="1" applyAlignment="1">
      <alignment horizontal="center" vertical="center" wrapText="1"/>
    </xf>
    <xf numFmtId="0" fontId="23" fillId="18" borderId="50" xfId="0" applyFont="1" applyFill="1" applyBorder="1" applyAlignment="1">
      <alignment horizontal="center" vertical="center" wrapText="1"/>
    </xf>
    <xf numFmtId="0" fontId="23" fillId="18" borderId="42" xfId="0" applyFont="1" applyFill="1" applyBorder="1" applyAlignment="1">
      <alignment horizontal="center" vertical="center" wrapText="1"/>
    </xf>
    <xf numFmtId="0" fontId="23" fillId="18" borderId="38" xfId="0" applyFont="1" applyFill="1" applyBorder="1" applyAlignment="1">
      <alignment horizontal="center" vertical="center" wrapText="1"/>
    </xf>
    <xf numFmtId="0" fontId="13" fillId="18" borderId="3" xfId="0" applyFont="1" applyFill="1" applyBorder="1" applyAlignment="1">
      <alignment horizontal="center" vertical="center" wrapText="1"/>
    </xf>
    <xf numFmtId="0" fontId="13" fillId="18" borderId="2" xfId="0" applyFont="1" applyFill="1" applyBorder="1" applyAlignment="1">
      <alignment horizontal="center" vertical="center" wrapText="1"/>
    </xf>
    <xf numFmtId="0" fontId="18" fillId="4" borderId="14"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10" xfId="0" applyFont="1" applyFill="1" applyBorder="1" applyAlignment="1">
      <alignment horizontal="center" vertical="center" wrapText="1"/>
    </xf>
    <xf numFmtId="0" fontId="18" fillId="4" borderId="63" xfId="0" applyFont="1" applyFill="1" applyBorder="1" applyAlignment="1">
      <alignment horizontal="center" vertical="center" wrapText="1"/>
    </xf>
    <xf numFmtId="0" fontId="13" fillId="0" borderId="9" xfId="0" applyFont="1" applyBorder="1" applyAlignment="1">
      <alignment horizontal="center"/>
    </xf>
    <xf numFmtId="0" fontId="13" fillId="0" borderId="8" xfId="0" applyFont="1" applyBorder="1" applyAlignment="1">
      <alignment horizontal="center"/>
    </xf>
    <xf numFmtId="0" fontId="13" fillId="8" borderId="3" xfId="0" applyFont="1" applyFill="1" applyBorder="1" applyAlignment="1" applyProtection="1">
      <alignment horizontal="center" vertical="center" wrapText="1"/>
      <protection hidden="1"/>
    </xf>
    <xf numFmtId="0" fontId="13" fillId="8" borderId="1" xfId="0" applyFont="1" applyFill="1" applyBorder="1" applyAlignment="1" applyProtection="1">
      <alignment horizontal="center" vertical="center" wrapText="1"/>
      <protection hidden="1"/>
    </xf>
    <xf numFmtId="0" fontId="13" fillId="22" borderId="45" xfId="0" applyFont="1" applyFill="1" applyBorder="1" applyAlignment="1">
      <alignment horizontal="center"/>
    </xf>
    <xf numFmtId="0" fontId="13" fillId="22" borderId="46" xfId="0" applyFont="1" applyFill="1" applyBorder="1" applyAlignment="1">
      <alignment horizontal="center"/>
    </xf>
    <xf numFmtId="0" fontId="13" fillId="18" borderId="30" xfId="0" applyFont="1" applyFill="1" applyBorder="1" applyAlignment="1">
      <alignment horizontal="center" vertical="center" wrapText="1"/>
    </xf>
    <xf numFmtId="0" fontId="18" fillId="4" borderId="60" xfId="0" applyFont="1" applyFill="1" applyBorder="1" applyAlignment="1">
      <alignment horizontal="center" vertical="center" wrapText="1"/>
    </xf>
    <xf numFmtId="0" fontId="18" fillId="4" borderId="64" xfId="0" applyFont="1" applyFill="1" applyBorder="1" applyAlignment="1">
      <alignment horizontal="center" vertical="center" wrapText="1"/>
    </xf>
    <xf numFmtId="0" fontId="13" fillId="18" borderId="48" xfId="0" applyFont="1" applyFill="1" applyBorder="1" applyAlignment="1">
      <alignment horizontal="center" vertical="center" wrapText="1"/>
    </xf>
    <xf numFmtId="0" fontId="18" fillId="4" borderId="60" xfId="0" applyFont="1" applyFill="1" applyBorder="1" applyAlignment="1">
      <alignment horizontal="center"/>
    </xf>
    <xf numFmtId="0" fontId="18" fillId="4" borderId="64" xfId="0" applyFont="1" applyFill="1" applyBorder="1" applyAlignment="1">
      <alignment horizontal="center"/>
    </xf>
    <xf numFmtId="0" fontId="13" fillId="17" borderId="9" xfId="0" applyFont="1" applyFill="1" applyBorder="1" applyAlignment="1">
      <alignment horizontal="center" vertical="center" wrapText="1"/>
    </xf>
    <xf numFmtId="0" fontId="13" fillId="17" borderId="8" xfId="0" applyFont="1" applyFill="1" applyBorder="1" applyAlignment="1">
      <alignment horizontal="center" vertical="center" wrapText="1"/>
    </xf>
    <xf numFmtId="0" fontId="13" fillId="17" borderId="9" xfId="0" applyFont="1" applyFill="1" applyBorder="1" applyAlignment="1" applyProtection="1">
      <alignment horizontal="center" vertical="center" wrapText="1" readingOrder="2"/>
      <protection hidden="1"/>
    </xf>
    <xf numFmtId="0" fontId="13" fillId="17" borderId="8" xfId="0" applyFont="1" applyFill="1" applyBorder="1" applyAlignment="1" applyProtection="1">
      <alignment horizontal="center" vertical="center" wrapText="1" readingOrder="2"/>
      <protection hidden="1"/>
    </xf>
    <xf numFmtId="0" fontId="13" fillId="17" borderId="14" xfId="0" applyFont="1" applyFill="1" applyBorder="1" applyAlignment="1">
      <alignment horizontal="center" vertical="center" wrapText="1"/>
    </xf>
    <xf numFmtId="0" fontId="13" fillId="17" borderId="50" xfId="0" applyFont="1" applyFill="1" applyBorder="1" applyAlignment="1">
      <alignment horizontal="center" vertical="center" wrapText="1"/>
    </xf>
    <xf numFmtId="0" fontId="23" fillId="17" borderId="14" xfId="0" applyFont="1" applyFill="1" applyBorder="1" applyAlignment="1" applyProtection="1">
      <alignment horizontal="center" vertical="center" wrapText="1" readingOrder="2"/>
      <protection hidden="1"/>
    </xf>
    <xf numFmtId="0" fontId="23" fillId="17" borderId="50" xfId="0" applyFont="1" applyFill="1" applyBorder="1" applyAlignment="1" applyProtection="1">
      <alignment horizontal="center" vertical="center" wrapText="1" readingOrder="2"/>
      <protection hidden="1"/>
    </xf>
    <xf numFmtId="0" fontId="23" fillId="5" borderId="51" xfId="0" applyFont="1" applyFill="1" applyBorder="1" applyAlignment="1">
      <alignment horizontal="center" vertical="center" wrapText="1"/>
    </xf>
    <xf numFmtId="0" fontId="23" fillId="5" borderId="52" xfId="0" applyFont="1" applyFill="1" applyBorder="1" applyAlignment="1">
      <alignment horizontal="center" vertical="center" wrapText="1"/>
    </xf>
    <xf numFmtId="0" fontId="23" fillId="5" borderId="27" xfId="0" applyFont="1" applyFill="1" applyBorder="1" applyAlignment="1">
      <alignment horizontal="center" vertical="center" wrapText="1"/>
    </xf>
    <xf numFmtId="0" fontId="13" fillId="25" borderId="51" xfId="0" applyFont="1" applyFill="1" applyBorder="1" applyAlignment="1" applyProtection="1">
      <alignment horizontal="center"/>
    </xf>
    <xf numFmtId="0" fontId="13" fillId="25" borderId="52" xfId="0" applyFont="1" applyFill="1" applyBorder="1" applyAlignment="1" applyProtection="1">
      <alignment horizontal="center"/>
    </xf>
    <xf numFmtId="0" fontId="13" fillId="25" borderId="27" xfId="0" applyFont="1" applyFill="1" applyBorder="1" applyAlignment="1" applyProtection="1">
      <alignment horizontal="center"/>
    </xf>
    <xf numFmtId="0" fontId="13" fillId="12" borderId="73" xfId="0" applyFont="1" applyFill="1" applyBorder="1" applyAlignment="1" applyProtection="1">
      <alignment horizontal="center"/>
    </xf>
    <xf numFmtId="0" fontId="13" fillId="12" borderId="62" xfId="0" applyFont="1" applyFill="1" applyBorder="1" applyAlignment="1" applyProtection="1">
      <alignment horizontal="center"/>
    </xf>
    <xf numFmtId="0" fontId="13" fillId="9" borderId="60" xfId="0" applyFont="1" applyFill="1" applyBorder="1" applyAlignment="1" applyProtection="1">
      <alignment horizontal="center" vertical="center"/>
    </xf>
    <xf numFmtId="0" fontId="13" fillId="9" borderId="64" xfId="0" applyFont="1" applyFill="1" applyBorder="1" applyAlignment="1" applyProtection="1">
      <alignment horizontal="center" vertical="center"/>
    </xf>
    <xf numFmtId="0" fontId="13" fillId="25" borderId="10" xfId="0" applyFont="1" applyFill="1" applyBorder="1" applyAlignment="1" applyProtection="1">
      <alignment horizontal="center"/>
    </xf>
    <xf numFmtId="0" fontId="13" fillId="25" borderId="40" xfId="0" applyFont="1" applyFill="1" applyBorder="1" applyAlignment="1" applyProtection="1">
      <alignment horizontal="center"/>
    </xf>
    <xf numFmtId="0" fontId="13" fillId="25" borderId="35" xfId="0" applyFont="1" applyFill="1" applyBorder="1" applyAlignment="1" applyProtection="1">
      <alignment horizontal="center"/>
    </xf>
  </cellXfs>
  <cellStyles count="4">
    <cellStyle name="Comma" xfId="3" builtinId="3"/>
    <cellStyle name="Normal" xfId="0" builtinId="0"/>
    <cellStyle name="Percent" xfId="1" builtinId="5"/>
    <cellStyle name="היפר-קישור" xfId="2" builtinId="8"/>
  </cellStyles>
  <dxfs count="74">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G50"/>
  <sheetViews>
    <sheetView showGridLines="0" rightToLeft="1" tabSelected="1" view="pageBreakPreview" zoomScale="70" zoomScaleNormal="100" zoomScaleSheetLayoutView="70" workbookViewId="0">
      <selection activeCell="D12" sqref="D12:E12"/>
    </sheetView>
  </sheetViews>
  <sheetFormatPr defaultColWidth="9" defaultRowHeight="13.8" x14ac:dyDescent="0.25"/>
  <cols>
    <col min="1" max="1" width="1.09765625" style="1" customWidth="1"/>
    <col min="2" max="2" width="10" style="9" customWidth="1"/>
    <col min="3" max="3" width="83.8984375" style="1" customWidth="1"/>
    <col min="4" max="9" width="25.59765625" style="1" customWidth="1"/>
    <col min="10" max="16384" width="9" style="1"/>
  </cols>
  <sheetData>
    <row r="1" spans="2:137" ht="6" customHeight="1" thickBot="1" x14ac:dyDescent="0.3"/>
    <row r="2" spans="2:137" s="2" customFormat="1" ht="18.75" customHeight="1" x14ac:dyDescent="0.25">
      <c r="B2" s="232" t="s">
        <v>30</v>
      </c>
      <c r="C2" s="214" t="s">
        <v>143</v>
      </c>
      <c r="D2" s="226">
        <v>1</v>
      </c>
      <c r="E2" s="227"/>
      <c r="F2" s="226">
        <v>2</v>
      </c>
      <c r="G2" s="227"/>
      <c r="H2" s="228">
        <v>3</v>
      </c>
      <c r="I2" s="229"/>
    </row>
    <row r="3" spans="2:137" ht="38.4" customHeight="1" x14ac:dyDescent="0.25">
      <c r="B3" s="233"/>
      <c r="C3" s="31" t="s">
        <v>32</v>
      </c>
      <c r="D3" s="230"/>
      <c r="E3" s="231"/>
      <c r="F3" s="230"/>
      <c r="G3" s="231"/>
      <c r="H3" s="230"/>
      <c r="I3" s="231"/>
    </row>
    <row r="4" spans="2:137" ht="18" x14ac:dyDescent="0.25">
      <c r="B4" s="233"/>
      <c r="C4" s="23" t="s">
        <v>48</v>
      </c>
      <c r="D4" s="36"/>
      <c r="E4" s="36"/>
      <c r="F4" s="36"/>
      <c r="G4" s="36"/>
      <c r="H4" s="36"/>
      <c r="I4" s="36"/>
    </row>
    <row r="5" spans="2:137" ht="18" x14ac:dyDescent="0.25">
      <c r="B5" s="233"/>
      <c r="C5" s="32" t="s">
        <v>52</v>
      </c>
      <c r="D5" s="36"/>
      <c r="E5" s="36"/>
      <c r="F5" s="36"/>
      <c r="G5" s="36"/>
      <c r="H5" s="36"/>
      <c r="I5" s="36"/>
    </row>
    <row r="6" spans="2:137" ht="18" x14ac:dyDescent="0.25">
      <c r="B6" s="233"/>
      <c r="C6" s="31" t="s">
        <v>11</v>
      </c>
      <c r="D6" s="37"/>
      <c r="E6" s="37"/>
      <c r="F6" s="37"/>
      <c r="G6" s="36"/>
      <c r="H6" s="36"/>
      <c r="I6" s="36"/>
    </row>
    <row r="7" spans="2:137" ht="18.600000000000001" thickBot="1" x14ac:dyDescent="0.3">
      <c r="B7" s="233"/>
      <c r="C7" s="33" t="s">
        <v>55</v>
      </c>
      <c r="D7" s="80"/>
      <c r="E7" s="80"/>
      <c r="F7" s="80"/>
      <c r="G7" s="80"/>
      <c r="H7" s="80"/>
      <c r="I7" s="80"/>
    </row>
    <row r="8" spans="2:137" ht="18.600000000000001" thickBot="1" x14ac:dyDescent="0.3">
      <c r="B8" s="234"/>
      <c r="C8" s="177" t="s">
        <v>157</v>
      </c>
      <c r="D8" s="178"/>
      <c r="E8" s="178"/>
      <c r="F8" s="178"/>
      <c r="G8" s="178"/>
      <c r="H8" s="178"/>
      <c r="I8" s="178"/>
    </row>
    <row r="9" spans="2:137" s="3" customFormat="1" ht="21" customHeight="1" thickBot="1" x14ac:dyDescent="0.3">
      <c r="B9" s="38" t="s">
        <v>33</v>
      </c>
      <c r="C9" s="215" t="s">
        <v>26</v>
      </c>
      <c r="D9" s="146"/>
      <c r="E9" s="146"/>
      <c r="F9" s="146"/>
      <c r="G9" s="146"/>
      <c r="H9" s="146"/>
      <c r="I9" s="146"/>
    </row>
    <row r="10" spans="2:137" s="3" customFormat="1" ht="15.6" x14ac:dyDescent="0.25">
      <c r="B10" s="10" t="s">
        <v>13</v>
      </c>
      <c r="C10" s="6" t="s">
        <v>34</v>
      </c>
      <c r="D10" s="218"/>
      <c r="E10" s="219"/>
      <c r="F10" s="218"/>
      <c r="G10" s="219"/>
      <c r="H10" s="153"/>
      <c r="I10" s="153"/>
    </row>
    <row r="11" spans="2:137" s="3" customFormat="1" ht="46.8" x14ac:dyDescent="0.25">
      <c r="B11" s="10" t="s">
        <v>14</v>
      </c>
      <c r="C11" s="7" t="s">
        <v>1</v>
      </c>
      <c r="D11" s="217"/>
      <c r="E11" s="217"/>
      <c r="F11" s="218"/>
      <c r="G11" s="219"/>
      <c r="H11" s="218"/>
      <c r="I11" s="219"/>
    </row>
    <row r="12" spans="2:137" s="3" customFormat="1" ht="46.8" x14ac:dyDescent="0.25">
      <c r="B12" s="10" t="s">
        <v>15</v>
      </c>
      <c r="C12" s="8" t="s">
        <v>99</v>
      </c>
      <c r="D12" s="217"/>
      <c r="E12" s="217"/>
      <c r="F12" s="218"/>
      <c r="G12" s="219"/>
      <c r="H12" s="218"/>
      <c r="I12" s="219"/>
    </row>
    <row r="13" spans="2:137" s="3" customFormat="1" ht="15.6" x14ac:dyDescent="0.25">
      <c r="B13" s="10" t="s">
        <v>16</v>
      </c>
      <c r="C13" s="8" t="s">
        <v>24</v>
      </c>
      <c r="D13" s="217"/>
      <c r="E13" s="217"/>
      <c r="F13" s="218"/>
      <c r="G13" s="219"/>
      <c r="H13" s="218"/>
      <c r="I13" s="219"/>
    </row>
    <row r="14" spans="2:137" s="3" customFormat="1" ht="46.8" x14ac:dyDescent="0.25">
      <c r="B14" s="10" t="s">
        <v>17</v>
      </c>
      <c r="C14" s="8" t="s">
        <v>35</v>
      </c>
      <c r="D14" s="217"/>
      <c r="E14" s="217"/>
      <c r="F14" s="218"/>
      <c r="G14" s="219"/>
      <c r="H14" s="218"/>
      <c r="I14" s="219"/>
    </row>
    <row r="15" spans="2:137" s="14" customFormat="1" ht="31.8" thickBot="1" x14ac:dyDescent="0.3">
      <c r="B15" s="34" t="s">
        <v>18</v>
      </c>
      <c r="C15" s="8" t="s">
        <v>25</v>
      </c>
      <c r="D15" s="217"/>
      <c r="E15" s="217"/>
      <c r="F15" s="218"/>
      <c r="G15" s="219"/>
      <c r="H15" s="218"/>
      <c r="I15" s="219"/>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row>
    <row r="16" spans="2:137" s="3" customFormat="1" ht="25.5" customHeight="1" thickBot="1" x14ac:dyDescent="0.3">
      <c r="B16" s="40" t="s">
        <v>12</v>
      </c>
      <c r="C16" s="215" t="s">
        <v>19</v>
      </c>
      <c r="D16" s="39"/>
      <c r="E16" s="39"/>
      <c r="F16" s="39"/>
      <c r="G16" s="39"/>
      <c r="H16" s="39"/>
      <c r="I16" s="39"/>
    </row>
    <row r="17" spans="2:9" s="3" customFormat="1" ht="21.75" customHeight="1" thickBot="1" x14ac:dyDescent="0.3">
      <c r="B17" s="40" t="s">
        <v>20</v>
      </c>
      <c r="C17" s="215" t="s">
        <v>36</v>
      </c>
      <c r="D17" s="39"/>
      <c r="E17" s="39"/>
      <c r="F17" s="39"/>
      <c r="G17" s="39"/>
      <c r="H17" s="39"/>
      <c r="I17" s="39"/>
    </row>
    <row r="18" spans="2:9" s="3" customFormat="1" ht="62.4" x14ac:dyDescent="0.25">
      <c r="B18" s="11" t="s">
        <v>37</v>
      </c>
      <c r="C18" s="18" t="s">
        <v>158</v>
      </c>
      <c r="D18" s="150"/>
      <c r="E18" s="150"/>
      <c r="F18" s="147"/>
      <c r="G18" s="174"/>
      <c r="H18" s="147"/>
      <c r="I18" s="174"/>
    </row>
    <row r="19" spans="2:9" s="3" customFormat="1" ht="31.8" thickBot="1" x14ac:dyDescent="0.3">
      <c r="B19" s="136" t="s">
        <v>38</v>
      </c>
      <c r="C19" s="7" t="s">
        <v>159</v>
      </c>
      <c r="D19" s="151"/>
      <c r="E19" s="151"/>
      <c r="F19" s="148"/>
      <c r="G19" s="174"/>
      <c r="H19" s="148"/>
      <c r="I19" s="174"/>
    </row>
    <row r="20" spans="2:9" s="3" customFormat="1" ht="18.600000000000001" thickBot="1" x14ac:dyDescent="0.3">
      <c r="B20" s="40" t="s">
        <v>21</v>
      </c>
      <c r="C20" s="215" t="s">
        <v>141</v>
      </c>
      <c r="D20" s="39"/>
      <c r="E20" s="39"/>
      <c r="F20" s="39"/>
      <c r="G20" s="39"/>
      <c r="H20" s="39"/>
      <c r="I20" s="39"/>
    </row>
    <row r="21" spans="2:9" s="3" customFormat="1" ht="47.4" thickBot="1" x14ac:dyDescent="0.3">
      <c r="B21" s="16"/>
      <c r="C21" s="163" t="s">
        <v>137</v>
      </c>
      <c r="D21" s="162"/>
      <c r="E21" s="151"/>
      <c r="F21" s="180"/>
      <c r="G21" s="172"/>
      <c r="H21" s="180"/>
      <c r="I21" s="172"/>
    </row>
    <row r="22" spans="2:9" s="3" customFormat="1" ht="18.600000000000001" thickBot="1" x14ac:dyDescent="0.3">
      <c r="B22" s="40" t="s">
        <v>102</v>
      </c>
      <c r="C22" s="215" t="s">
        <v>101</v>
      </c>
      <c r="D22" s="39"/>
      <c r="E22" s="39"/>
      <c r="F22" s="39"/>
      <c r="G22" s="39"/>
      <c r="H22" s="39"/>
      <c r="I22" s="39"/>
    </row>
    <row r="23" spans="2:9" s="3" customFormat="1" ht="16.2" thickBot="1" x14ac:dyDescent="0.3">
      <c r="B23" s="16" t="s">
        <v>103</v>
      </c>
      <c r="C23" s="170" t="s">
        <v>135</v>
      </c>
      <c r="D23" s="172"/>
      <c r="E23" s="174"/>
      <c r="F23" s="181"/>
      <c r="G23" s="172"/>
      <c r="H23" s="181"/>
      <c r="I23" s="172"/>
    </row>
    <row r="24" spans="2:9" s="3" customFormat="1" ht="47.4" thickBot="1" x14ac:dyDescent="0.3">
      <c r="B24" s="166" t="s">
        <v>104</v>
      </c>
      <c r="C24" s="179" t="s">
        <v>106</v>
      </c>
      <c r="D24" s="172"/>
      <c r="E24" s="174"/>
      <c r="F24" s="181"/>
      <c r="G24" s="172"/>
      <c r="H24" s="181"/>
      <c r="I24" s="172"/>
    </row>
    <row r="25" spans="2:9" s="3" customFormat="1" ht="47.4" thickBot="1" x14ac:dyDescent="0.3">
      <c r="B25" s="165" t="s">
        <v>105</v>
      </c>
      <c r="C25" s="179" t="s">
        <v>107</v>
      </c>
      <c r="D25" s="172"/>
      <c r="E25" s="174"/>
      <c r="F25" s="181"/>
      <c r="G25" s="172"/>
      <c r="H25" s="181"/>
      <c r="I25" s="172"/>
    </row>
    <row r="26" spans="2:9" s="3" customFormat="1" ht="31.8" thickBot="1" x14ac:dyDescent="0.3">
      <c r="B26" s="167" t="s">
        <v>108</v>
      </c>
      <c r="C26" s="163" t="s">
        <v>136</v>
      </c>
      <c r="D26" s="172"/>
      <c r="E26" s="174"/>
      <c r="F26" s="181"/>
      <c r="G26" s="172"/>
      <c r="H26" s="181"/>
      <c r="I26" s="172"/>
    </row>
    <row r="27" spans="2:9" s="4" customFormat="1" ht="21" customHeight="1" thickBot="1" x14ac:dyDescent="0.3">
      <c r="B27" s="164">
        <v>7</v>
      </c>
      <c r="C27" s="216" t="s">
        <v>0</v>
      </c>
      <c r="D27" s="171"/>
      <c r="E27" s="173"/>
      <c r="F27" s="182"/>
      <c r="G27" s="183"/>
      <c r="H27" s="159"/>
      <c r="I27" s="159"/>
    </row>
    <row r="28" spans="2:9" s="4" customFormat="1" ht="15.6" x14ac:dyDescent="0.25">
      <c r="B28" s="35">
        <v>7.1</v>
      </c>
      <c r="C28" s="155" t="s">
        <v>22</v>
      </c>
      <c r="D28" s="222"/>
      <c r="E28" s="223"/>
      <c r="F28" s="222"/>
      <c r="G28" s="223"/>
      <c r="H28" s="222"/>
      <c r="I28" s="223"/>
    </row>
    <row r="29" spans="2:9" s="4" customFormat="1" ht="31.2" x14ac:dyDescent="0.25">
      <c r="B29" s="12">
        <v>7.2</v>
      </c>
      <c r="C29" s="156" t="s">
        <v>109</v>
      </c>
      <c r="D29" s="220"/>
      <c r="E29" s="221"/>
      <c r="F29" s="220"/>
      <c r="G29" s="221"/>
      <c r="H29" s="220"/>
      <c r="I29" s="221"/>
    </row>
    <row r="30" spans="2:9" s="4" customFormat="1" ht="15.6" x14ac:dyDescent="0.25">
      <c r="B30" s="160">
        <v>7.3</v>
      </c>
      <c r="C30" s="156" t="s">
        <v>73</v>
      </c>
      <c r="D30" s="220"/>
      <c r="E30" s="221"/>
      <c r="F30" s="220"/>
      <c r="G30" s="221"/>
      <c r="H30" s="220"/>
      <c r="I30" s="221"/>
    </row>
    <row r="31" spans="2:9" s="4" customFormat="1" ht="15.6" x14ac:dyDescent="0.25">
      <c r="B31" s="161">
        <v>7.4</v>
      </c>
      <c r="C31" s="156" t="s">
        <v>72</v>
      </c>
      <c r="D31" s="220"/>
      <c r="E31" s="221"/>
      <c r="F31" s="220"/>
      <c r="G31" s="221"/>
      <c r="H31" s="220"/>
      <c r="I31" s="221"/>
    </row>
    <row r="32" spans="2:9" s="4" customFormat="1" ht="31.2" x14ac:dyDescent="0.25">
      <c r="B32" s="12">
        <v>7.5</v>
      </c>
      <c r="C32" s="156" t="s">
        <v>23</v>
      </c>
      <c r="D32" s="220"/>
      <c r="E32" s="221"/>
      <c r="F32" s="220"/>
      <c r="G32" s="221"/>
      <c r="H32" s="220"/>
      <c r="I32" s="221"/>
    </row>
    <row r="33" spans="1:9" s="4" customFormat="1" ht="31.2" x14ac:dyDescent="0.25">
      <c r="B33" s="168">
        <v>7.6</v>
      </c>
      <c r="C33" s="156" t="s">
        <v>110</v>
      </c>
      <c r="D33" s="220"/>
      <c r="E33" s="221"/>
      <c r="F33" s="220"/>
      <c r="G33" s="221"/>
      <c r="H33" s="220"/>
      <c r="I33" s="221"/>
    </row>
    <row r="34" spans="1:9" s="4" customFormat="1" ht="31.2" x14ac:dyDescent="0.25">
      <c r="B34" s="168">
        <v>7.7</v>
      </c>
      <c r="C34" s="156" t="s">
        <v>111</v>
      </c>
      <c r="D34" s="220"/>
      <c r="E34" s="221"/>
      <c r="F34" s="220"/>
      <c r="G34" s="221"/>
      <c r="H34" s="220"/>
      <c r="I34" s="221"/>
    </row>
    <row r="35" spans="1:9" s="4" customFormat="1" ht="62.4" x14ac:dyDescent="0.25">
      <c r="B35" s="161">
        <v>7.8</v>
      </c>
      <c r="C35" s="156" t="s">
        <v>112</v>
      </c>
      <c r="D35" s="220"/>
      <c r="E35" s="221"/>
      <c r="F35" s="220"/>
      <c r="G35" s="221"/>
      <c r="H35" s="220"/>
      <c r="I35" s="221"/>
    </row>
    <row r="36" spans="1:9" s="4" customFormat="1" ht="62.4" x14ac:dyDescent="0.25">
      <c r="B36" s="168">
        <v>7.9</v>
      </c>
      <c r="C36" s="156" t="s">
        <v>113</v>
      </c>
      <c r="D36" s="220"/>
      <c r="E36" s="221"/>
      <c r="F36" s="220"/>
      <c r="G36" s="221"/>
      <c r="H36" s="220"/>
      <c r="I36" s="221"/>
    </row>
    <row r="37" spans="1:9" s="4" customFormat="1" ht="62.4" x14ac:dyDescent="0.25">
      <c r="B37" s="169">
        <v>7.1</v>
      </c>
      <c r="C37" s="156" t="s">
        <v>114</v>
      </c>
      <c r="D37" s="220"/>
      <c r="E37" s="221"/>
      <c r="F37" s="220"/>
      <c r="G37" s="221"/>
      <c r="H37" s="220"/>
      <c r="I37" s="221"/>
    </row>
    <row r="38" spans="1:9" s="4" customFormat="1" ht="31.2" x14ac:dyDescent="0.25">
      <c r="B38" s="13">
        <v>7.11</v>
      </c>
      <c r="C38" s="157" t="s">
        <v>115</v>
      </c>
      <c r="D38" s="220"/>
      <c r="E38" s="221"/>
      <c r="F38" s="220"/>
      <c r="G38" s="221"/>
      <c r="H38" s="220"/>
      <c r="I38" s="221"/>
    </row>
    <row r="39" spans="1:9" s="4" customFormat="1" ht="46.8" x14ac:dyDescent="0.25">
      <c r="B39" s="13">
        <v>7.12</v>
      </c>
      <c r="C39" s="157" t="s">
        <v>116</v>
      </c>
      <c r="D39" s="220"/>
      <c r="E39" s="221"/>
      <c r="F39" s="220"/>
      <c r="G39" s="221"/>
      <c r="H39" s="220"/>
      <c r="I39" s="221"/>
    </row>
    <row r="40" spans="1:9" s="4" customFormat="1" ht="78" x14ac:dyDescent="0.25">
      <c r="B40" s="13">
        <v>7.13</v>
      </c>
      <c r="C40" s="158" t="s">
        <v>117</v>
      </c>
      <c r="D40" s="220"/>
      <c r="E40" s="221"/>
      <c r="F40" s="220"/>
      <c r="G40" s="221"/>
      <c r="H40" s="220"/>
      <c r="I40" s="221"/>
    </row>
    <row r="41" spans="1:9" s="4" customFormat="1" ht="15.6" x14ac:dyDescent="0.25">
      <c r="B41" s="13">
        <v>7.14</v>
      </c>
      <c r="C41" s="156" t="s">
        <v>118</v>
      </c>
      <c r="D41" s="220"/>
      <c r="E41" s="221"/>
      <c r="F41" s="220"/>
      <c r="G41" s="221"/>
      <c r="H41" s="220"/>
      <c r="I41" s="221"/>
    </row>
    <row r="42" spans="1:9" s="4" customFormat="1" ht="15.6" x14ac:dyDescent="0.25">
      <c r="B42" s="13">
        <v>7.15</v>
      </c>
      <c r="C42" s="156" t="s">
        <v>119</v>
      </c>
      <c r="D42" s="220"/>
      <c r="E42" s="221"/>
      <c r="F42" s="220"/>
      <c r="G42" s="221"/>
      <c r="H42" s="220"/>
      <c r="I42" s="221"/>
    </row>
    <row r="43" spans="1:9" s="4" customFormat="1" ht="15.6" x14ac:dyDescent="0.25">
      <c r="B43" s="13">
        <v>7.16</v>
      </c>
      <c r="C43" s="156" t="s">
        <v>120</v>
      </c>
      <c r="D43" s="220"/>
      <c r="E43" s="221"/>
      <c r="F43" s="220"/>
      <c r="G43" s="221"/>
      <c r="H43" s="220"/>
      <c r="I43" s="221"/>
    </row>
    <row r="44" spans="1:9" s="4" customFormat="1" ht="18.75" customHeight="1" x14ac:dyDescent="0.25">
      <c r="B44" s="13">
        <v>7.17</v>
      </c>
      <c r="C44" s="156" t="s">
        <v>121</v>
      </c>
      <c r="D44" s="220"/>
      <c r="E44" s="221"/>
      <c r="F44" s="220"/>
      <c r="G44" s="221"/>
      <c r="H44" s="220"/>
      <c r="I44" s="221"/>
    </row>
    <row r="45" spans="1:9" s="4" customFormat="1" ht="15.6" x14ac:dyDescent="0.25">
      <c r="B45" s="13">
        <v>7.18</v>
      </c>
      <c r="C45" s="156" t="s">
        <v>122</v>
      </c>
      <c r="D45" s="220"/>
      <c r="E45" s="221"/>
      <c r="F45" s="220"/>
      <c r="G45" s="221"/>
      <c r="H45" s="220"/>
      <c r="I45" s="221"/>
    </row>
    <row r="46" spans="1:9" s="4" customFormat="1" ht="15.6" x14ac:dyDescent="0.25">
      <c r="B46" s="13">
        <v>7.19</v>
      </c>
      <c r="C46" s="157" t="s">
        <v>27</v>
      </c>
      <c r="D46" s="220"/>
      <c r="E46" s="221"/>
      <c r="F46" s="220"/>
      <c r="G46" s="221"/>
      <c r="H46" s="220"/>
      <c r="I46" s="221"/>
    </row>
    <row r="47" spans="1:9" s="4" customFormat="1" ht="46.8" x14ac:dyDescent="0.25">
      <c r="B47" s="13">
        <v>7.2</v>
      </c>
      <c r="C47" s="157" t="s">
        <v>28</v>
      </c>
      <c r="D47" s="220"/>
      <c r="E47" s="221"/>
      <c r="F47" s="220"/>
      <c r="G47" s="221"/>
      <c r="H47" s="220"/>
      <c r="I47" s="221"/>
    </row>
    <row r="48" spans="1:9" s="4" customFormat="1" ht="46.8" x14ac:dyDescent="0.25">
      <c r="A48" s="88">
        <v>42552</v>
      </c>
      <c r="B48" s="13">
        <v>7.21</v>
      </c>
      <c r="C48" s="157" t="s">
        <v>87</v>
      </c>
      <c r="D48" s="220"/>
      <c r="E48" s="221"/>
      <c r="F48" s="220"/>
      <c r="G48" s="221"/>
      <c r="H48" s="220"/>
      <c r="I48" s="221"/>
    </row>
    <row r="49" spans="2:9" s="4" customFormat="1" ht="62.4" x14ac:dyDescent="0.25">
      <c r="B49" s="13">
        <v>7.22</v>
      </c>
      <c r="C49" s="157" t="s">
        <v>29</v>
      </c>
      <c r="D49" s="224"/>
      <c r="E49" s="225"/>
      <c r="F49" s="224"/>
      <c r="G49" s="225"/>
      <c r="H49" s="224"/>
      <c r="I49" s="225"/>
    </row>
    <row r="50" spans="2:9" s="4" customFormat="1" ht="16.2" thickBot="1" x14ac:dyDescent="0.3">
      <c r="B50" s="13"/>
      <c r="C50" s="157"/>
      <c r="D50" s="149"/>
      <c r="E50" s="152"/>
      <c r="F50" s="149"/>
      <c r="G50" s="174"/>
      <c r="H50" s="154"/>
      <c r="I50" s="154"/>
    </row>
  </sheetData>
  <mergeCells count="90">
    <mergeCell ref="F48:G48"/>
    <mergeCell ref="F49:G49"/>
    <mergeCell ref="B2:B8"/>
    <mergeCell ref="D3:E3"/>
    <mergeCell ref="F3:G3"/>
    <mergeCell ref="F44:G44"/>
    <mergeCell ref="F46:G46"/>
    <mergeCell ref="F45:G45"/>
    <mergeCell ref="F47:G47"/>
    <mergeCell ref="F39:G39"/>
    <mergeCell ref="F40:G40"/>
    <mergeCell ref="F41:G41"/>
    <mergeCell ref="F42:G42"/>
    <mergeCell ref="F43:G43"/>
    <mergeCell ref="F34:G34"/>
    <mergeCell ref="F35:G35"/>
    <mergeCell ref="F36:G36"/>
    <mergeCell ref="F37:G37"/>
    <mergeCell ref="F38:G38"/>
    <mergeCell ref="F29:G29"/>
    <mergeCell ref="F30:G30"/>
    <mergeCell ref="F31:G31"/>
    <mergeCell ref="F32:G32"/>
    <mergeCell ref="F33:G33"/>
    <mergeCell ref="H47:I47"/>
    <mergeCell ref="H48:I48"/>
    <mergeCell ref="H49:I49"/>
    <mergeCell ref="F2:G2"/>
    <mergeCell ref="F10:G10"/>
    <mergeCell ref="F11:G11"/>
    <mergeCell ref="F12:G12"/>
    <mergeCell ref="F13:G13"/>
    <mergeCell ref="F14:G14"/>
    <mergeCell ref="F15:G15"/>
    <mergeCell ref="F28:G28"/>
    <mergeCell ref="H42:I42"/>
    <mergeCell ref="H43:I43"/>
    <mergeCell ref="H44:I44"/>
    <mergeCell ref="H45:I45"/>
    <mergeCell ref="H46:I46"/>
    <mergeCell ref="H37:I37"/>
    <mergeCell ref="H38:I38"/>
    <mergeCell ref="H39:I39"/>
    <mergeCell ref="H40:I40"/>
    <mergeCell ref="H41:I41"/>
    <mergeCell ref="H11:I11"/>
    <mergeCell ref="H12:I12"/>
    <mergeCell ref="H13:I13"/>
    <mergeCell ref="H3:I3"/>
    <mergeCell ref="D48:E48"/>
    <mergeCell ref="D45:E45"/>
    <mergeCell ref="D46:E46"/>
    <mergeCell ref="D47:E47"/>
    <mergeCell ref="D38:E38"/>
    <mergeCell ref="D39:E39"/>
    <mergeCell ref="D40:E40"/>
    <mergeCell ref="D41:E41"/>
    <mergeCell ref="D42:E42"/>
    <mergeCell ref="D33:E33"/>
    <mergeCell ref="D34:E34"/>
    <mergeCell ref="D35:E35"/>
    <mergeCell ref="D49:E49"/>
    <mergeCell ref="D2:E2"/>
    <mergeCell ref="H2:I2"/>
    <mergeCell ref="H14:I14"/>
    <mergeCell ref="H15:I15"/>
    <mergeCell ref="H28:I28"/>
    <mergeCell ref="H29:I29"/>
    <mergeCell ref="H30:I30"/>
    <mergeCell ref="H31:I31"/>
    <mergeCell ref="H32:I32"/>
    <mergeCell ref="H33:I33"/>
    <mergeCell ref="H34:I34"/>
    <mergeCell ref="H35:I35"/>
    <mergeCell ref="H36:I36"/>
    <mergeCell ref="D43:E43"/>
    <mergeCell ref="D44:E44"/>
    <mergeCell ref="D36:E36"/>
    <mergeCell ref="D37:E37"/>
    <mergeCell ref="D28:E28"/>
    <mergeCell ref="D29:E29"/>
    <mergeCell ref="D30:E30"/>
    <mergeCell ref="D31:E31"/>
    <mergeCell ref="D32:E32"/>
    <mergeCell ref="D15:E15"/>
    <mergeCell ref="D10:E10"/>
    <mergeCell ref="D11:E11"/>
    <mergeCell ref="D12:E12"/>
    <mergeCell ref="D13:E13"/>
    <mergeCell ref="D14:E14"/>
  </mergeCells>
  <conditionalFormatting sqref="D9:I9 D27:I27">
    <cfRule type="containsText" dxfId="73" priority="433" operator="containsText" text="ל.ר.">
      <formula>NOT(ISERROR(SEARCH("ל.ר.",D9)))</formula>
    </cfRule>
    <cfRule type="containsText" dxfId="72" priority="434" operator="containsText" text="$">
      <formula>NOT(ISERROR(SEARCH("$",D9)))</formula>
    </cfRule>
    <cfRule type="containsText" dxfId="71" priority="435" operator="containsText" text="X">
      <formula>NOT(ISERROR(SEARCH("X",D9)))</formula>
    </cfRule>
    <cfRule type="containsText" dxfId="70" priority="436" operator="containsText" text="V">
      <formula>NOT(ISERROR(SEARCH("V",D9)))</formula>
    </cfRule>
  </conditionalFormatting>
  <conditionalFormatting sqref="D50:I50 D10:D15 D28:D48 F10:F15 H11:H15 F28:F48 H28:H48">
    <cfRule type="containsText" dxfId="69" priority="328" stopIfTrue="1" operator="containsText" text="V">
      <formula>NOT(ISERROR(SEARCH("V",D10)))</formula>
    </cfRule>
    <cfRule type="containsText" dxfId="68" priority="329" stopIfTrue="1" operator="containsText" text="X">
      <formula>NOT(ISERROR(SEARCH("X",D10)))</formula>
    </cfRule>
    <cfRule type="notContainsBlanks" dxfId="67" priority="330" stopIfTrue="1">
      <formula>LEN(TRIM(D10))&gt;0</formula>
    </cfRule>
  </conditionalFormatting>
  <conditionalFormatting sqref="H10">
    <cfRule type="containsText" dxfId="66" priority="367" stopIfTrue="1" operator="containsText" text="V">
      <formula>NOT(ISERROR(SEARCH("V",H10)))</formula>
    </cfRule>
    <cfRule type="containsText" dxfId="65" priority="368" stopIfTrue="1" operator="containsText" text="X">
      <formula>NOT(ISERROR(SEARCH("X",H10)))</formula>
    </cfRule>
    <cfRule type="notContainsBlanks" dxfId="64" priority="369" stopIfTrue="1">
      <formula>LEN(TRIM(H10))&gt;0</formula>
    </cfRule>
  </conditionalFormatting>
  <conditionalFormatting sqref="I10">
    <cfRule type="containsText" dxfId="63" priority="331" stopIfTrue="1" operator="containsText" text="V">
      <formula>NOT(ISERROR(SEARCH("V",I10)))</formula>
    </cfRule>
    <cfRule type="containsText" dxfId="62" priority="332" stopIfTrue="1" operator="containsText" text="X">
      <formula>NOT(ISERROR(SEARCH("X",I10)))</formula>
    </cfRule>
    <cfRule type="notContainsBlanks" dxfId="61" priority="333" stopIfTrue="1">
      <formula>LEN(TRIM(I10))&gt;0</formula>
    </cfRule>
  </conditionalFormatting>
  <conditionalFormatting sqref="D14 F14 H14">
    <cfRule type="containsText" dxfId="60" priority="334" stopIfTrue="1" operator="containsText" text="V">
      <formula>NOT(ISERROR(SEARCH("V",D14)))</formula>
    </cfRule>
    <cfRule type="containsText" dxfId="59" priority="335" stopIfTrue="1" operator="containsText" text="X">
      <formula>NOT(ISERROR(SEARCH("X",D14)))</formula>
    </cfRule>
    <cfRule type="notContainsBlanks" dxfId="58" priority="336" stopIfTrue="1">
      <formula>LEN(TRIM(D14))&gt;0</formula>
    </cfRule>
  </conditionalFormatting>
  <conditionalFormatting sqref="D18:I19">
    <cfRule type="containsText" dxfId="57" priority="274" stopIfTrue="1" operator="containsText" text="V">
      <formula>NOT(ISERROR(SEARCH("V",D18)))</formula>
    </cfRule>
    <cfRule type="containsText" dxfId="56" priority="275" stopIfTrue="1" operator="containsText" text="X">
      <formula>NOT(ISERROR(SEARCH("X",D18)))</formula>
    </cfRule>
    <cfRule type="notContainsBlanks" dxfId="55" priority="276" stopIfTrue="1">
      <formula>LEN(TRIM(D18))&gt;0</formula>
    </cfRule>
  </conditionalFormatting>
  <conditionalFormatting sqref="D18:I19">
    <cfRule type="containsText" dxfId="54" priority="271" stopIfTrue="1" operator="containsText" text="V">
      <formula>NOT(ISERROR(SEARCH("V",D18)))</formula>
    </cfRule>
    <cfRule type="containsText" dxfId="53" priority="272" stopIfTrue="1" operator="containsText" text="X">
      <formula>NOT(ISERROR(SEARCH("X",D18)))</formula>
    </cfRule>
    <cfRule type="notContainsBlanks" dxfId="52" priority="273" stopIfTrue="1">
      <formula>LEN(TRIM(D18))&gt;0</formula>
    </cfRule>
  </conditionalFormatting>
  <conditionalFormatting sqref="D11:D13 F11:F13 H11:H13">
    <cfRule type="containsText" dxfId="51" priority="205" stopIfTrue="1" operator="containsText" text="V">
      <formula>NOT(ISERROR(SEARCH("V",D11)))</formula>
    </cfRule>
    <cfRule type="containsText" dxfId="50" priority="206" stopIfTrue="1" operator="containsText" text="X">
      <formula>NOT(ISERROR(SEARCH("X",D11)))</formula>
    </cfRule>
    <cfRule type="notContainsBlanks" dxfId="49" priority="207" stopIfTrue="1">
      <formula>LEN(TRIM(D11))&gt;0</formula>
    </cfRule>
  </conditionalFormatting>
  <conditionalFormatting sqref="D21 D23:D26">
    <cfRule type="containsText" dxfId="48" priority="184" stopIfTrue="1" operator="containsText" text="V">
      <formula>NOT(ISERROR(SEARCH("V",D21)))</formula>
    </cfRule>
    <cfRule type="containsText" dxfId="47" priority="185" stopIfTrue="1" operator="containsText" text="X">
      <formula>NOT(ISERROR(SEARCH("X",D21)))</formula>
    </cfRule>
    <cfRule type="notContainsBlanks" dxfId="46" priority="186" stopIfTrue="1">
      <formula>LEN(TRIM(D21))&gt;0</formula>
    </cfRule>
  </conditionalFormatting>
  <conditionalFormatting sqref="E21 E23:E26">
    <cfRule type="containsText" dxfId="45" priority="178" stopIfTrue="1" operator="containsText" text="V">
      <formula>NOT(ISERROR(SEARCH("V",E21)))</formula>
    </cfRule>
    <cfRule type="containsText" dxfId="44" priority="179" stopIfTrue="1" operator="containsText" text="X">
      <formula>NOT(ISERROR(SEARCH("X",E21)))</formula>
    </cfRule>
    <cfRule type="notContainsBlanks" dxfId="43" priority="180" stopIfTrue="1">
      <formula>LEN(TRIM(E21))&gt;0</formula>
    </cfRule>
  </conditionalFormatting>
  <conditionalFormatting sqref="D21:E21 D23:E26">
    <cfRule type="containsText" dxfId="42" priority="181" stopIfTrue="1" operator="containsText" text="V">
      <formula>NOT(ISERROR(SEARCH("V",D21)))</formula>
    </cfRule>
    <cfRule type="containsText" dxfId="41" priority="182" stopIfTrue="1" operator="containsText" text="X">
      <formula>NOT(ISERROR(SEARCH("X",D21)))</formula>
    </cfRule>
    <cfRule type="notContainsBlanks" dxfId="40" priority="183" stopIfTrue="1">
      <formula>LEN(TRIM(D21))&gt;0</formula>
    </cfRule>
  </conditionalFormatting>
  <conditionalFormatting sqref="D49">
    <cfRule type="containsText" dxfId="39" priority="166" stopIfTrue="1" operator="containsText" text="V">
      <formula>NOT(ISERROR(SEARCH("V",D49)))</formula>
    </cfRule>
    <cfRule type="containsText" dxfId="38" priority="167" stopIfTrue="1" operator="containsText" text="X">
      <formula>NOT(ISERROR(SEARCH("X",D49)))</formula>
    </cfRule>
    <cfRule type="notContainsBlanks" dxfId="37" priority="168" stopIfTrue="1">
      <formula>LEN(TRIM(D49))&gt;0</formula>
    </cfRule>
  </conditionalFormatting>
  <conditionalFormatting sqref="D49">
    <cfRule type="containsText" dxfId="36" priority="163" stopIfTrue="1" operator="containsText" text="V">
      <formula>NOT(ISERROR(SEARCH("V",D49)))</formula>
    </cfRule>
    <cfRule type="containsText" dxfId="35" priority="164" stopIfTrue="1" operator="containsText" text="X">
      <formula>NOT(ISERROR(SEARCH("X",D49)))</formula>
    </cfRule>
    <cfRule type="notContainsBlanks" dxfId="34" priority="165" stopIfTrue="1">
      <formula>LEN(TRIM(D49))&gt;0</formula>
    </cfRule>
  </conditionalFormatting>
  <conditionalFormatting sqref="E21 E23:E26">
    <cfRule type="containsText" dxfId="33" priority="154" stopIfTrue="1" operator="containsText" text="V">
      <formula>NOT(ISERROR(SEARCH("V",E21)))</formula>
    </cfRule>
    <cfRule type="containsText" dxfId="32" priority="155" stopIfTrue="1" operator="containsText" text="X">
      <formula>NOT(ISERROR(SEARCH("X",E21)))</formula>
    </cfRule>
    <cfRule type="notContainsBlanks" dxfId="31" priority="156" stopIfTrue="1">
      <formula>LEN(TRIM(E21))&gt;0</formula>
    </cfRule>
  </conditionalFormatting>
  <conditionalFormatting sqref="F21:I21 F23:I26">
    <cfRule type="containsText" dxfId="30" priority="151" stopIfTrue="1" operator="containsText" text="V">
      <formula>NOT(ISERROR(SEARCH("V",F21)))</formula>
    </cfRule>
    <cfRule type="containsText" dxfId="29" priority="152" stopIfTrue="1" operator="containsText" text="X">
      <formula>NOT(ISERROR(SEARCH("X",F21)))</formula>
    </cfRule>
    <cfRule type="notContainsBlanks" dxfId="28" priority="153" stopIfTrue="1">
      <formula>LEN(TRIM(F21))&gt;0</formula>
    </cfRule>
  </conditionalFormatting>
  <conditionalFormatting sqref="F21:I21 F23:I26">
    <cfRule type="containsText" dxfId="27" priority="148" stopIfTrue="1" operator="containsText" text="V">
      <formula>NOT(ISERROR(SEARCH("V",F21)))</formula>
    </cfRule>
    <cfRule type="containsText" dxfId="26" priority="149" stopIfTrue="1" operator="containsText" text="X">
      <formula>NOT(ISERROR(SEARCH("X",F21)))</formula>
    </cfRule>
    <cfRule type="notContainsBlanks" dxfId="25" priority="150" stopIfTrue="1">
      <formula>LEN(TRIM(F21))&gt;0</formula>
    </cfRule>
  </conditionalFormatting>
  <conditionalFormatting sqref="F49 H49">
    <cfRule type="containsText" dxfId="24" priority="4" stopIfTrue="1" operator="containsText" text="V">
      <formula>NOT(ISERROR(SEARCH("V",F49)))</formula>
    </cfRule>
    <cfRule type="containsText" dxfId="23" priority="5" stopIfTrue="1" operator="containsText" text="X">
      <formula>NOT(ISERROR(SEARCH("X",F49)))</formula>
    </cfRule>
    <cfRule type="notContainsBlanks" dxfId="22" priority="6" stopIfTrue="1">
      <formula>LEN(TRIM(F49))&gt;0</formula>
    </cfRule>
  </conditionalFormatting>
  <conditionalFormatting sqref="F49 H49">
    <cfRule type="containsText" dxfId="21" priority="1" stopIfTrue="1" operator="containsText" text="V">
      <formula>NOT(ISERROR(SEARCH("V",F49)))</formula>
    </cfRule>
    <cfRule type="containsText" dxfId="20" priority="2" stopIfTrue="1" operator="containsText" text="X">
      <formula>NOT(ISERROR(SEARCH("X",F49)))</formula>
    </cfRule>
    <cfRule type="notContainsBlanks" dxfId="19" priority="3" stopIfTrue="1">
      <formula>LEN(TRIM(F49))&gt;0</formula>
    </cfRule>
  </conditionalFormatting>
  <pageMargins left="0.7" right="0.7" top="0.75" bottom="0.75" header="0.3" footer="0.3"/>
  <pageSetup scale="1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28"/>
  <sheetViews>
    <sheetView rightToLeft="1" zoomScale="60" zoomScaleNormal="60" workbookViewId="0">
      <pane xSplit="3" ySplit="1" topLeftCell="D2" activePane="bottomRight" state="frozen"/>
      <selection pane="topRight" activeCell="D1" sqref="D1"/>
      <selection pane="bottomLeft" activeCell="A3" sqref="A3"/>
      <selection pane="bottomRight" activeCell="I13" sqref="I13"/>
    </sheetView>
  </sheetViews>
  <sheetFormatPr defaultColWidth="8.69921875" defaultRowHeight="16.8" x14ac:dyDescent="0.3"/>
  <cols>
    <col min="1" max="1" width="13.09765625" style="15" customWidth="1"/>
    <col min="2" max="2" width="31.59765625" style="15" customWidth="1"/>
    <col min="3" max="3" width="26.69921875" style="15" customWidth="1"/>
    <col min="4" max="4" width="10.5" style="129" customWidth="1"/>
    <col min="5" max="5" width="14" style="128" customWidth="1"/>
    <col min="6" max="6" width="16.3984375" style="128" customWidth="1"/>
    <col min="7" max="7" width="15.69921875" style="15" customWidth="1"/>
    <col min="8" max="16384" width="8.69921875" style="15"/>
  </cols>
  <sheetData>
    <row r="1" spans="1:6" ht="22.8" x14ac:dyDescent="0.35">
      <c r="A1" s="202"/>
      <c r="B1" s="202"/>
      <c r="C1" s="202"/>
      <c r="D1" s="203"/>
      <c r="E1" s="203"/>
      <c r="F1" s="130"/>
    </row>
    <row r="2" spans="1:6" ht="23.4" thickBot="1" x14ac:dyDescent="0.4">
      <c r="A2" s="202"/>
      <c r="B2" s="202"/>
      <c r="C2" s="202"/>
      <c r="D2" s="203"/>
      <c r="E2" s="203"/>
      <c r="F2" s="175"/>
    </row>
    <row r="3" spans="1:6" ht="22.8" x14ac:dyDescent="0.35">
      <c r="A3" s="354" t="s">
        <v>149</v>
      </c>
      <c r="B3" s="355"/>
      <c r="C3" s="355"/>
      <c r="D3" s="356"/>
      <c r="E3" s="202"/>
      <c r="F3" s="175"/>
    </row>
    <row r="4" spans="1:6" ht="63" x14ac:dyDescent="0.25">
      <c r="A4" s="196" t="s">
        <v>142</v>
      </c>
      <c r="B4" s="197" t="s">
        <v>148</v>
      </c>
      <c r="C4" s="198" t="s">
        <v>75</v>
      </c>
      <c r="D4" s="199" t="s">
        <v>85</v>
      </c>
      <c r="E4" s="200" t="s">
        <v>134</v>
      </c>
      <c r="F4" s="175"/>
    </row>
    <row r="5" spans="1:6" ht="42" x14ac:dyDescent="0.25">
      <c r="A5" s="196"/>
      <c r="B5" s="197"/>
      <c r="C5" s="198" t="s">
        <v>133</v>
      </c>
      <c r="D5" s="198">
        <v>1</v>
      </c>
      <c r="E5" s="201">
        <v>0</v>
      </c>
      <c r="F5" s="175"/>
    </row>
    <row r="6" spans="1:6" ht="42" x14ac:dyDescent="0.25">
      <c r="A6" s="196"/>
      <c r="B6" s="197"/>
      <c r="C6" s="198" t="s">
        <v>133</v>
      </c>
      <c r="D6" s="198">
        <v>1</v>
      </c>
      <c r="E6" s="201">
        <v>0</v>
      </c>
      <c r="F6" s="175"/>
    </row>
    <row r="7" spans="1:6" ht="46.2" customHeight="1" x14ac:dyDescent="0.25">
      <c r="A7" s="196"/>
      <c r="B7" s="197"/>
      <c r="C7" s="198" t="s">
        <v>133</v>
      </c>
      <c r="D7" s="198">
        <v>1</v>
      </c>
      <c r="E7" s="201">
        <v>0</v>
      </c>
      <c r="F7" s="175"/>
    </row>
    <row r="8" spans="1:6" ht="24" customHeight="1" x14ac:dyDescent="0.35">
      <c r="A8" s="204"/>
      <c r="B8" s="204"/>
      <c r="C8" s="202"/>
      <c r="D8" s="202"/>
      <c r="E8" s="203"/>
      <c r="F8" s="175"/>
    </row>
    <row r="9" spans="1:6" ht="23.4" thickBot="1" x14ac:dyDescent="0.4">
      <c r="A9" s="204">
        <v>1.17</v>
      </c>
      <c r="B9" s="204"/>
      <c r="C9" s="202"/>
      <c r="D9" s="202"/>
      <c r="E9" s="203"/>
      <c r="F9" s="130"/>
    </row>
    <row r="10" spans="1:6" ht="21" customHeight="1" x14ac:dyDescent="0.35">
      <c r="A10" s="354" t="s">
        <v>150</v>
      </c>
      <c r="B10" s="355"/>
      <c r="C10" s="355"/>
      <c r="D10" s="356"/>
      <c r="E10" s="202"/>
    </row>
    <row r="11" spans="1:6" ht="63" x14ac:dyDescent="0.25">
      <c r="A11" s="196" t="s">
        <v>142</v>
      </c>
      <c r="B11" s="197" t="s">
        <v>148</v>
      </c>
      <c r="C11" s="198" t="s">
        <v>75</v>
      </c>
      <c r="D11" s="199" t="s">
        <v>85</v>
      </c>
      <c r="E11" s="200" t="s">
        <v>134</v>
      </c>
    </row>
    <row r="12" spans="1:6" ht="42" x14ac:dyDescent="0.25">
      <c r="A12" s="196"/>
      <c r="B12" s="197"/>
      <c r="C12" s="198" t="s">
        <v>133</v>
      </c>
      <c r="D12" s="198">
        <v>1</v>
      </c>
      <c r="E12" s="201">
        <v>0</v>
      </c>
    </row>
    <row r="13" spans="1:6" ht="42" x14ac:dyDescent="0.25">
      <c r="A13" s="196"/>
      <c r="B13" s="197"/>
      <c r="C13" s="198" t="s">
        <v>133</v>
      </c>
      <c r="D13" s="198">
        <v>1</v>
      </c>
      <c r="E13" s="201">
        <v>0</v>
      </c>
    </row>
    <row r="14" spans="1:6" ht="42" x14ac:dyDescent="0.25">
      <c r="A14" s="196"/>
      <c r="B14" s="197"/>
      <c r="C14" s="198" t="s">
        <v>133</v>
      </c>
      <c r="D14" s="198">
        <v>1</v>
      </c>
      <c r="E14" s="201">
        <v>0</v>
      </c>
    </row>
    <row r="15" spans="1:6" ht="20.399999999999999" x14ac:dyDescent="0.35">
      <c r="A15" s="202"/>
      <c r="B15" s="202"/>
      <c r="C15" s="202"/>
      <c r="D15" s="202"/>
      <c r="E15" s="203"/>
    </row>
    <row r="16" spans="1:6" ht="21" thickBot="1" x14ac:dyDescent="0.4">
      <c r="A16" s="202"/>
      <c r="B16" s="202"/>
      <c r="C16" s="202"/>
      <c r="D16" s="202"/>
      <c r="E16" s="203"/>
    </row>
    <row r="17" spans="1:5" ht="21" customHeight="1" x14ac:dyDescent="0.35">
      <c r="A17" s="354" t="s">
        <v>151</v>
      </c>
      <c r="B17" s="355"/>
      <c r="C17" s="355"/>
      <c r="D17" s="356"/>
      <c r="E17" s="202"/>
    </row>
    <row r="18" spans="1:5" ht="63" x14ac:dyDescent="0.25">
      <c r="A18" s="196" t="s">
        <v>142</v>
      </c>
      <c r="B18" s="197" t="s">
        <v>148</v>
      </c>
      <c r="C18" s="198" t="s">
        <v>75</v>
      </c>
      <c r="D18" s="199" t="s">
        <v>85</v>
      </c>
      <c r="E18" s="200" t="s">
        <v>134</v>
      </c>
    </row>
    <row r="19" spans="1:5" ht="42" x14ac:dyDescent="0.25">
      <c r="A19" s="196"/>
      <c r="B19" s="197"/>
      <c r="C19" s="198" t="s">
        <v>133</v>
      </c>
      <c r="D19" s="198">
        <v>1</v>
      </c>
      <c r="E19" s="201">
        <v>0</v>
      </c>
    </row>
    <row r="20" spans="1:5" ht="42" x14ac:dyDescent="0.25">
      <c r="A20" s="196"/>
      <c r="B20" s="197"/>
      <c r="C20" s="198" t="s">
        <v>133</v>
      </c>
      <c r="D20" s="198">
        <v>1</v>
      </c>
      <c r="E20" s="201">
        <v>0</v>
      </c>
    </row>
    <row r="21" spans="1:5" ht="42" x14ac:dyDescent="0.25">
      <c r="A21" s="196"/>
      <c r="B21" s="197"/>
      <c r="C21" s="198" t="s">
        <v>133</v>
      </c>
      <c r="D21" s="198">
        <v>1</v>
      </c>
      <c r="E21" s="201">
        <v>0</v>
      </c>
    </row>
    <row r="22" spans="1:5" ht="20.399999999999999" x14ac:dyDescent="0.35">
      <c r="A22" s="202"/>
      <c r="B22" s="202"/>
      <c r="C22" s="202"/>
      <c r="D22" s="202"/>
      <c r="E22" s="203"/>
    </row>
    <row r="23" spans="1:5" ht="21" thickBot="1" x14ac:dyDescent="0.4">
      <c r="A23" s="202"/>
      <c r="B23" s="202"/>
      <c r="C23" s="202"/>
      <c r="D23" s="202"/>
      <c r="E23" s="203"/>
    </row>
    <row r="24" spans="1:5" ht="21" customHeight="1" x14ac:dyDescent="0.35">
      <c r="A24" s="354" t="s">
        <v>152</v>
      </c>
      <c r="B24" s="355"/>
      <c r="C24" s="355"/>
      <c r="D24" s="356"/>
      <c r="E24" s="202"/>
    </row>
    <row r="25" spans="1:5" ht="63" x14ac:dyDescent="0.25">
      <c r="A25" s="196" t="s">
        <v>142</v>
      </c>
      <c r="B25" s="197" t="s">
        <v>148</v>
      </c>
      <c r="C25" s="198" t="s">
        <v>75</v>
      </c>
      <c r="D25" s="199" t="s">
        <v>85</v>
      </c>
      <c r="E25" s="200" t="s">
        <v>134</v>
      </c>
    </row>
    <row r="26" spans="1:5" ht="42" x14ac:dyDescent="0.25">
      <c r="A26" s="196"/>
      <c r="B26" s="197"/>
      <c r="C26" s="198" t="s">
        <v>133</v>
      </c>
      <c r="D26" s="198">
        <v>1</v>
      </c>
      <c r="E26" s="201">
        <v>0</v>
      </c>
    </row>
    <row r="27" spans="1:5" ht="42" x14ac:dyDescent="0.25">
      <c r="A27" s="196"/>
      <c r="B27" s="197"/>
      <c r="C27" s="198" t="s">
        <v>133</v>
      </c>
      <c r="D27" s="198">
        <v>1</v>
      </c>
      <c r="E27" s="201">
        <v>0</v>
      </c>
    </row>
    <row r="28" spans="1:5" ht="42" x14ac:dyDescent="0.25">
      <c r="A28" s="196"/>
      <c r="B28" s="197"/>
      <c r="C28" s="198" t="s">
        <v>133</v>
      </c>
      <c r="D28" s="198">
        <v>1</v>
      </c>
      <c r="E28" s="201">
        <v>0</v>
      </c>
    </row>
  </sheetData>
  <sheetProtection selectLockedCells="1"/>
  <dataConsolidate/>
  <mergeCells count="4">
    <mergeCell ref="A3:D3"/>
    <mergeCell ref="A10:D10"/>
    <mergeCell ref="A17:D17"/>
    <mergeCell ref="A24:D24"/>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S44"/>
  <sheetViews>
    <sheetView rightToLeft="1" zoomScaleNormal="100" workbookViewId="0">
      <selection activeCell="B16" sqref="B16"/>
    </sheetView>
  </sheetViews>
  <sheetFormatPr defaultColWidth="9" defaultRowHeight="13.8" x14ac:dyDescent="0.25"/>
  <cols>
    <col min="1" max="2" width="9" style="30" customWidth="1"/>
    <col min="3" max="3" width="21.69921875" style="30" customWidth="1"/>
    <col min="4" max="5" width="12.59765625" style="30" customWidth="1"/>
    <col min="6" max="6" width="24" style="30" customWidth="1"/>
    <col min="7" max="7" width="9" style="30"/>
    <col min="8" max="8" width="12.3984375" style="30" bestFit="1" customWidth="1"/>
    <col min="9" max="12" width="9" style="30"/>
    <col min="13" max="13" width="12.5" style="30" bestFit="1" customWidth="1"/>
    <col min="14" max="14" width="14.5" style="30" bestFit="1" customWidth="1"/>
    <col min="15" max="15" width="9" style="30"/>
    <col min="16" max="16" width="13.5" style="30" bestFit="1" customWidth="1"/>
    <col min="17" max="16384" width="9" style="30"/>
  </cols>
  <sheetData>
    <row r="1" spans="2:19" x14ac:dyDescent="0.25">
      <c r="M1"/>
      <c r="N1"/>
      <c r="O1"/>
      <c r="P1"/>
      <c r="Q1"/>
      <c r="R1"/>
      <c r="S1"/>
    </row>
    <row r="2" spans="2:19" ht="15.6" x14ac:dyDescent="0.3">
      <c r="B2" s="60"/>
      <c r="C2" s="60"/>
      <c r="D2" s="60"/>
      <c r="E2" s="60"/>
      <c r="F2" s="60"/>
      <c r="G2" s="60"/>
      <c r="H2"/>
      <c r="M2"/>
      <c r="N2"/>
      <c r="O2"/>
      <c r="P2"/>
      <c r="Q2"/>
      <c r="R2"/>
      <c r="S2"/>
    </row>
    <row r="3" spans="2:19" ht="15.6" x14ac:dyDescent="0.3">
      <c r="B3" s="60"/>
      <c r="C3" s="60"/>
      <c r="D3" s="60"/>
      <c r="E3" s="60"/>
      <c r="F3" s="60"/>
      <c r="G3" s="60"/>
      <c r="H3"/>
      <c r="M3"/>
      <c r="N3"/>
      <c r="O3"/>
      <c r="P3"/>
      <c r="Q3"/>
      <c r="R3"/>
      <c r="S3"/>
    </row>
    <row r="4" spans="2:19" ht="15.6" x14ac:dyDescent="0.3">
      <c r="B4" s="60"/>
      <c r="C4" s="60"/>
      <c r="D4" s="60"/>
      <c r="E4" s="60"/>
      <c r="F4" s="60"/>
      <c r="G4" s="60"/>
      <c r="H4"/>
      <c r="M4"/>
      <c r="N4"/>
      <c r="O4"/>
      <c r="P4"/>
      <c r="Q4"/>
      <c r="R4"/>
      <c r="S4"/>
    </row>
    <row r="5" spans="2:19" ht="15.6" x14ac:dyDescent="0.3">
      <c r="B5" s="60"/>
      <c r="C5" s="60"/>
      <c r="D5" s="60"/>
      <c r="E5" s="60"/>
      <c r="F5" s="60"/>
      <c r="G5" s="60"/>
      <c r="H5"/>
      <c r="M5"/>
      <c r="N5"/>
      <c r="O5"/>
      <c r="P5"/>
      <c r="Q5"/>
      <c r="R5"/>
      <c r="S5"/>
    </row>
    <row r="6" spans="2:19" ht="16.2" thickBot="1" x14ac:dyDescent="0.35">
      <c r="B6" s="60"/>
      <c r="C6" s="60"/>
      <c r="D6" s="60"/>
      <c r="E6" s="60"/>
      <c r="F6" s="60"/>
      <c r="G6" s="60"/>
      <c r="H6"/>
      <c r="M6"/>
      <c r="N6"/>
      <c r="O6"/>
      <c r="P6"/>
      <c r="Q6"/>
      <c r="R6"/>
      <c r="S6"/>
    </row>
    <row r="7" spans="2:19" ht="15.6" x14ac:dyDescent="0.3">
      <c r="B7" s="357" t="s">
        <v>153</v>
      </c>
      <c r="C7" s="358"/>
      <c r="D7" s="358"/>
      <c r="E7" s="358"/>
      <c r="F7" s="359"/>
      <c r="G7" s="60"/>
      <c r="M7"/>
      <c r="N7"/>
      <c r="O7"/>
      <c r="P7"/>
      <c r="Q7"/>
      <c r="R7"/>
      <c r="S7"/>
    </row>
    <row r="8" spans="2:19" ht="15.6" x14ac:dyDescent="0.3">
      <c r="B8" s="360" t="s">
        <v>148</v>
      </c>
      <c r="C8" s="361"/>
      <c r="D8" s="205"/>
      <c r="E8" s="205"/>
      <c r="F8" s="205"/>
      <c r="G8" s="60"/>
      <c r="M8"/>
      <c r="N8"/>
      <c r="O8"/>
      <c r="P8"/>
      <c r="Q8"/>
      <c r="R8"/>
      <c r="S8"/>
    </row>
    <row r="9" spans="2:19" ht="15.6" x14ac:dyDescent="0.3">
      <c r="B9" s="360" t="s">
        <v>142</v>
      </c>
      <c r="C9" s="361"/>
      <c r="D9" s="205"/>
      <c r="E9" s="205"/>
      <c r="F9" s="205"/>
      <c r="G9" s="60"/>
      <c r="M9"/>
      <c r="N9"/>
      <c r="O9"/>
      <c r="P9"/>
      <c r="Q9"/>
      <c r="R9"/>
      <c r="S9"/>
    </row>
    <row r="10" spans="2:19" ht="21.6" customHeight="1" x14ac:dyDescent="0.3">
      <c r="B10" s="61" t="s">
        <v>2</v>
      </c>
      <c r="C10" s="62" t="s">
        <v>9</v>
      </c>
      <c r="D10" s="100"/>
      <c r="E10" s="100"/>
      <c r="F10" s="100"/>
      <c r="G10" s="60"/>
      <c r="M10"/>
      <c r="N10"/>
      <c r="O10"/>
      <c r="P10"/>
      <c r="Q10"/>
      <c r="R10"/>
      <c r="S10"/>
    </row>
    <row r="11" spans="2:19" ht="18.75" customHeight="1" x14ac:dyDescent="0.3">
      <c r="B11" s="63">
        <v>0.7</v>
      </c>
      <c r="C11" s="64" t="s">
        <v>6</v>
      </c>
      <c r="D11" s="65"/>
      <c r="E11" s="65"/>
      <c r="F11" s="101"/>
      <c r="G11" s="60"/>
      <c r="M11"/>
      <c r="N11"/>
      <c r="O11"/>
      <c r="P11"/>
      <c r="Q11"/>
      <c r="R11"/>
      <c r="S11"/>
    </row>
    <row r="12" spans="2:19" ht="19.5" customHeight="1" x14ac:dyDescent="0.3">
      <c r="B12" s="63">
        <v>0.3</v>
      </c>
      <c r="C12" s="64" t="s">
        <v>7</v>
      </c>
      <c r="D12" s="65"/>
      <c r="E12" s="65"/>
      <c r="F12" s="65"/>
      <c r="G12" s="60"/>
      <c r="M12"/>
      <c r="N12"/>
      <c r="O12"/>
      <c r="P12"/>
      <c r="Q12"/>
      <c r="R12"/>
      <c r="S12"/>
    </row>
    <row r="13" spans="2:19" ht="17.25" customHeight="1" x14ac:dyDescent="0.3">
      <c r="B13" s="66">
        <f>SUM(B11:B12)</f>
        <v>1</v>
      </c>
      <c r="C13" s="67" t="s">
        <v>8</v>
      </c>
      <c r="D13" s="68">
        <f>(D11*0.7)+(D12*0.3)</f>
        <v>0</v>
      </c>
      <c r="E13" s="68">
        <f>(E11*0.7)+(E12*0.3)</f>
        <v>0</v>
      </c>
      <c r="F13" s="68">
        <f>(F11*0.7)+(F12*0.3)</f>
        <v>0</v>
      </c>
      <c r="G13" s="60"/>
      <c r="M13"/>
      <c r="N13"/>
      <c r="O13"/>
      <c r="P13"/>
      <c r="Q13"/>
      <c r="R13"/>
      <c r="S13"/>
    </row>
    <row r="14" spans="2:19" ht="15.6" x14ac:dyDescent="0.3">
      <c r="B14" s="362" t="s">
        <v>10</v>
      </c>
      <c r="C14" s="363"/>
      <c r="D14" s="206">
        <f>RANK(D13,$D$13:$F$13,0)</f>
        <v>1</v>
      </c>
      <c r="E14" s="207">
        <f>RANK(E13,$D$13:$F$13,0)</f>
        <v>1</v>
      </c>
      <c r="F14" s="207">
        <f>RANK(F13,$D$13:$F$13,0)</f>
        <v>1</v>
      </c>
      <c r="G14" s="60"/>
      <c r="M14"/>
      <c r="N14"/>
      <c r="O14"/>
      <c r="P14"/>
      <c r="Q14"/>
      <c r="R14"/>
      <c r="S14"/>
    </row>
    <row r="15" spans="2:19" ht="15.6" x14ac:dyDescent="0.3">
      <c r="B15" s="208"/>
      <c r="C15" s="208"/>
      <c r="D15" s="208"/>
      <c r="E15" s="208"/>
      <c r="F15" s="208"/>
      <c r="G15" s="60"/>
      <c r="M15"/>
      <c r="N15"/>
      <c r="O15"/>
      <c r="P15"/>
      <c r="Q15"/>
      <c r="R15"/>
      <c r="S15"/>
    </row>
    <row r="16" spans="2:19" ht="15.6" x14ac:dyDescent="0.3">
      <c r="B16" s="213"/>
      <c r="C16" s="213"/>
      <c r="D16" s="213"/>
      <c r="E16" s="213"/>
      <c r="F16" s="213"/>
      <c r="G16" s="60"/>
      <c r="M16"/>
      <c r="N16"/>
      <c r="O16"/>
      <c r="P16"/>
      <c r="Q16"/>
      <c r="R16"/>
      <c r="S16"/>
    </row>
    <row r="17" spans="2:19" ht="15.6" x14ac:dyDescent="0.3">
      <c r="B17" s="364" t="s">
        <v>154</v>
      </c>
      <c r="C17" s="365"/>
      <c r="D17" s="365"/>
      <c r="E17" s="365"/>
      <c r="F17" s="366"/>
      <c r="G17" s="60"/>
      <c r="M17"/>
      <c r="N17"/>
      <c r="O17"/>
      <c r="P17"/>
      <c r="Q17"/>
      <c r="R17"/>
      <c r="S17"/>
    </row>
    <row r="18" spans="2:19" ht="15.6" x14ac:dyDescent="0.3">
      <c r="B18" s="360" t="s">
        <v>148</v>
      </c>
      <c r="C18" s="361"/>
      <c r="D18" s="205"/>
      <c r="E18" s="205"/>
      <c r="F18" s="205"/>
      <c r="G18" s="60"/>
      <c r="M18"/>
      <c r="N18"/>
      <c r="O18"/>
      <c r="P18"/>
      <c r="Q18"/>
      <c r="R18"/>
      <c r="S18"/>
    </row>
    <row r="19" spans="2:19" ht="15.6" x14ac:dyDescent="0.3">
      <c r="B19" s="360" t="s">
        <v>142</v>
      </c>
      <c r="C19" s="361"/>
      <c r="D19" s="205"/>
      <c r="E19" s="212"/>
      <c r="F19" s="205"/>
      <c r="G19" s="60"/>
      <c r="M19"/>
      <c r="N19"/>
      <c r="O19"/>
      <c r="P19"/>
      <c r="Q19"/>
      <c r="R19"/>
      <c r="S19"/>
    </row>
    <row r="20" spans="2:19" ht="15.6" x14ac:dyDescent="0.3">
      <c r="B20" s="61" t="s">
        <v>2</v>
      </c>
      <c r="C20" s="62" t="s">
        <v>9</v>
      </c>
      <c r="D20" s="100"/>
      <c r="E20" s="100"/>
      <c r="F20" s="100"/>
      <c r="G20" s="60"/>
      <c r="M20"/>
      <c r="N20"/>
      <c r="O20"/>
      <c r="P20"/>
      <c r="Q20"/>
      <c r="R20"/>
      <c r="S20"/>
    </row>
    <row r="21" spans="2:19" ht="15.6" x14ac:dyDescent="0.3">
      <c r="B21" s="63">
        <v>0.7</v>
      </c>
      <c r="C21" s="64" t="s">
        <v>6</v>
      </c>
      <c r="D21" s="101"/>
      <c r="E21" s="101"/>
      <c r="F21" s="101"/>
      <c r="G21" s="60"/>
      <c r="M21"/>
      <c r="N21"/>
      <c r="O21"/>
      <c r="P21"/>
      <c r="Q21"/>
      <c r="R21"/>
      <c r="S21"/>
    </row>
    <row r="22" spans="2:19" ht="15.6" x14ac:dyDescent="0.25">
      <c r="B22" s="63">
        <v>0.3</v>
      </c>
      <c r="C22" s="64" t="s">
        <v>7</v>
      </c>
      <c r="D22" s="101"/>
      <c r="E22" s="101"/>
      <c r="F22" s="101"/>
      <c r="M22"/>
      <c r="N22"/>
      <c r="O22"/>
      <c r="P22"/>
      <c r="Q22"/>
      <c r="R22"/>
      <c r="S22"/>
    </row>
    <row r="23" spans="2:19" ht="15.6" x14ac:dyDescent="0.25">
      <c r="B23" s="66">
        <f>SUM(B21:B22)</f>
        <v>1</v>
      </c>
      <c r="C23" s="67" t="s">
        <v>8</v>
      </c>
      <c r="D23" s="68">
        <f>(D21*0.7)+(D22*0.3)</f>
        <v>0</v>
      </c>
      <c r="E23" s="68">
        <f>(E21*0.7)+(E22*0.3)</f>
        <v>0</v>
      </c>
      <c r="F23" s="68">
        <f>(F21*0.7)+(F22*0.3)</f>
        <v>0</v>
      </c>
      <c r="M23"/>
      <c r="N23"/>
      <c r="O23"/>
      <c r="P23"/>
      <c r="Q23"/>
      <c r="R23"/>
      <c r="S23"/>
    </row>
    <row r="24" spans="2:19" ht="13.8" customHeight="1" x14ac:dyDescent="0.25">
      <c r="B24" s="362" t="s">
        <v>10</v>
      </c>
      <c r="C24" s="363"/>
      <c r="D24" s="206">
        <f>RANK(D23,$D$13:$F$13,0)</f>
        <v>1</v>
      </c>
      <c r="E24" s="207">
        <f>RANK(E23,$D$13:$F$13,0)</f>
        <v>1</v>
      </c>
      <c r="F24" s="207">
        <f>RANK(F23,$D$13:$F$13,0)</f>
        <v>1</v>
      </c>
      <c r="M24"/>
      <c r="N24"/>
      <c r="O24"/>
      <c r="P24"/>
      <c r="Q24"/>
      <c r="R24"/>
      <c r="S24"/>
    </row>
    <row r="25" spans="2:19" ht="13.8" customHeight="1" x14ac:dyDescent="0.25">
      <c r="B25" s="208"/>
      <c r="C25" s="208"/>
      <c r="D25" s="208"/>
      <c r="E25" s="208"/>
      <c r="F25" s="208"/>
      <c r="M25"/>
      <c r="N25"/>
      <c r="O25"/>
      <c r="P25"/>
      <c r="Q25"/>
      <c r="R25"/>
      <c r="S25"/>
    </row>
    <row r="26" spans="2:19" ht="13.8" customHeight="1" thickBot="1" x14ac:dyDescent="0.3">
      <c r="B26" s="208"/>
      <c r="C26" s="208"/>
      <c r="D26" s="208"/>
      <c r="E26" s="208"/>
      <c r="F26" s="208"/>
      <c r="M26"/>
      <c r="N26"/>
      <c r="O26"/>
      <c r="P26"/>
      <c r="Q26"/>
      <c r="R26"/>
      <c r="S26"/>
    </row>
    <row r="27" spans="2:19" ht="15.6" x14ac:dyDescent="0.3">
      <c r="B27" s="357" t="s">
        <v>155</v>
      </c>
      <c r="C27" s="358"/>
      <c r="D27" s="358"/>
      <c r="E27" s="358"/>
      <c r="F27" s="359"/>
      <c r="M27"/>
      <c r="N27"/>
      <c r="O27"/>
      <c r="P27"/>
      <c r="Q27"/>
      <c r="R27"/>
      <c r="S27"/>
    </row>
    <row r="28" spans="2:19" ht="15.6" x14ac:dyDescent="0.3">
      <c r="B28" s="360" t="s">
        <v>148</v>
      </c>
      <c r="C28" s="361"/>
      <c r="D28" s="205"/>
      <c r="E28" s="205"/>
      <c r="F28" s="205"/>
      <c r="M28"/>
      <c r="N28"/>
      <c r="O28"/>
      <c r="P28"/>
      <c r="Q28"/>
      <c r="R28"/>
      <c r="S28"/>
    </row>
    <row r="29" spans="2:19" ht="15.6" x14ac:dyDescent="0.3">
      <c r="B29" s="360" t="s">
        <v>142</v>
      </c>
      <c r="C29" s="361"/>
      <c r="D29" s="205"/>
      <c r="E29" s="205"/>
      <c r="F29" s="205"/>
      <c r="M29"/>
      <c r="N29"/>
      <c r="O29"/>
      <c r="P29"/>
      <c r="Q29"/>
      <c r="R29"/>
      <c r="S29"/>
    </row>
    <row r="30" spans="2:19" ht="15.6" x14ac:dyDescent="0.3">
      <c r="B30" s="61" t="s">
        <v>2</v>
      </c>
      <c r="C30" s="62" t="s">
        <v>9</v>
      </c>
      <c r="D30" s="100"/>
      <c r="E30" s="100"/>
      <c r="F30" s="100"/>
      <c r="M30"/>
      <c r="N30"/>
      <c r="O30"/>
      <c r="P30"/>
      <c r="Q30"/>
      <c r="R30"/>
      <c r="S30"/>
    </row>
    <row r="31" spans="2:19" ht="15.6" x14ac:dyDescent="0.25">
      <c r="B31" s="63">
        <v>0.7</v>
      </c>
      <c r="C31" s="64" t="s">
        <v>6</v>
      </c>
      <c r="D31" s="101"/>
      <c r="E31" s="101"/>
      <c r="F31" s="101"/>
      <c r="M31"/>
      <c r="N31"/>
      <c r="O31"/>
      <c r="P31"/>
      <c r="Q31"/>
      <c r="R31"/>
      <c r="S31"/>
    </row>
    <row r="32" spans="2:19" ht="15.6" x14ac:dyDescent="0.25">
      <c r="B32" s="63">
        <v>0.3</v>
      </c>
      <c r="C32" s="64" t="s">
        <v>7</v>
      </c>
      <c r="D32" s="101"/>
      <c r="E32" s="101"/>
      <c r="F32" s="101"/>
    </row>
    <row r="33" spans="2:6" ht="15.6" x14ac:dyDescent="0.25">
      <c r="B33" s="66">
        <f>SUM(B31:B32)</f>
        <v>1</v>
      </c>
      <c r="C33" s="67" t="s">
        <v>8</v>
      </c>
      <c r="D33" s="68">
        <f>(D31*0.7)+(D32*0.3)</f>
        <v>0</v>
      </c>
      <c r="E33" s="68">
        <f>(E31*0.7)+(E32*0.3)</f>
        <v>0</v>
      </c>
      <c r="F33" s="68">
        <f>(F31*0.7)+(F32*0.3)</f>
        <v>0</v>
      </c>
    </row>
    <row r="34" spans="2:6" ht="15.6" x14ac:dyDescent="0.25">
      <c r="B34" s="362" t="s">
        <v>10</v>
      </c>
      <c r="C34" s="363"/>
      <c r="D34" s="206">
        <f>RANK(D33,$D$13:$F$13,0)</f>
        <v>1</v>
      </c>
      <c r="E34" s="207">
        <f>RANK(E33,$D$13:$F$13,0)</f>
        <v>1</v>
      </c>
      <c r="F34" s="207">
        <f>RANK(F33,$D$13:$F$13,0)</f>
        <v>1</v>
      </c>
    </row>
    <row r="35" spans="2:6" ht="15.6" x14ac:dyDescent="0.25">
      <c r="B35" s="209"/>
      <c r="C35" s="210"/>
      <c r="D35" s="211"/>
      <c r="E35" s="211"/>
      <c r="F35" s="211"/>
    </row>
    <row r="36" spans="2:6" ht="16.2" thickBot="1" x14ac:dyDescent="0.3">
      <c r="B36" s="209"/>
      <c r="C36" s="210"/>
      <c r="D36" s="211"/>
      <c r="E36" s="211"/>
      <c r="F36" s="211"/>
    </row>
    <row r="37" spans="2:6" ht="15.6" x14ac:dyDescent="0.3">
      <c r="B37" s="357" t="s">
        <v>156</v>
      </c>
      <c r="C37" s="358"/>
      <c r="D37" s="358"/>
      <c r="E37" s="358"/>
      <c r="F37" s="359"/>
    </row>
    <row r="38" spans="2:6" ht="15.6" x14ac:dyDescent="0.3">
      <c r="B38" s="360" t="s">
        <v>148</v>
      </c>
      <c r="C38" s="361"/>
      <c r="D38" s="205"/>
      <c r="E38" s="205"/>
      <c r="F38" s="205"/>
    </row>
    <row r="39" spans="2:6" ht="15.6" x14ac:dyDescent="0.3">
      <c r="B39" s="360" t="s">
        <v>142</v>
      </c>
      <c r="C39" s="361"/>
      <c r="D39" s="205"/>
      <c r="E39" s="205"/>
      <c r="F39" s="205"/>
    </row>
    <row r="40" spans="2:6" ht="15.6" x14ac:dyDescent="0.3">
      <c r="B40" s="61" t="s">
        <v>2</v>
      </c>
      <c r="C40" s="62" t="s">
        <v>9</v>
      </c>
      <c r="D40" s="100"/>
      <c r="E40" s="100"/>
      <c r="F40" s="100"/>
    </row>
    <row r="41" spans="2:6" ht="15.6" x14ac:dyDescent="0.25">
      <c r="B41" s="63">
        <v>0.7</v>
      </c>
      <c r="C41" s="64" t="s">
        <v>6</v>
      </c>
      <c r="D41" s="101"/>
      <c r="E41" s="101"/>
      <c r="F41" s="101"/>
    </row>
    <row r="42" spans="2:6" ht="15.6" x14ac:dyDescent="0.25">
      <c r="B42" s="63">
        <v>0.3</v>
      </c>
      <c r="C42" s="64" t="s">
        <v>7</v>
      </c>
      <c r="D42" s="101"/>
      <c r="E42" s="101"/>
      <c r="F42" s="101"/>
    </row>
    <row r="43" spans="2:6" ht="15.6" x14ac:dyDescent="0.25">
      <c r="B43" s="66">
        <f>SUM(B41:B42)</f>
        <v>1</v>
      </c>
      <c r="C43" s="67" t="s">
        <v>8</v>
      </c>
      <c r="D43" s="68">
        <f>(D41*0.7)+(D42*0.3)</f>
        <v>0</v>
      </c>
      <c r="E43" s="68">
        <f>(E41*0.7)+(E42*0.3)</f>
        <v>0</v>
      </c>
      <c r="F43" s="68">
        <f>(F41*0.7)+(F42*0.3)</f>
        <v>0</v>
      </c>
    </row>
    <row r="44" spans="2:6" ht="15.6" x14ac:dyDescent="0.25">
      <c r="B44" s="362" t="s">
        <v>10</v>
      </c>
      <c r="C44" s="363"/>
      <c r="D44" s="206">
        <f>RANK(D43,$D$13:$F$13,0)</f>
        <v>1</v>
      </c>
      <c r="E44" s="207">
        <f>RANK(E43,$D$13:$F$13,0)</f>
        <v>1</v>
      </c>
      <c r="F44" s="207">
        <f>RANK(F43,$D$13:$F$13,0)</f>
        <v>1</v>
      </c>
    </row>
  </sheetData>
  <mergeCells count="16">
    <mergeCell ref="B7:F7"/>
    <mergeCell ref="B39:C39"/>
    <mergeCell ref="B44:C44"/>
    <mergeCell ref="B24:C24"/>
    <mergeCell ref="B8:C8"/>
    <mergeCell ref="B9:C9"/>
    <mergeCell ref="B17:F17"/>
    <mergeCell ref="B18:C18"/>
    <mergeCell ref="B19:C19"/>
    <mergeCell ref="B27:F27"/>
    <mergeCell ref="B28:C28"/>
    <mergeCell ref="B29:C29"/>
    <mergeCell ref="B34:C34"/>
    <mergeCell ref="B37:F37"/>
    <mergeCell ref="B38:C38"/>
    <mergeCell ref="B14:C1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K13"/>
  <sheetViews>
    <sheetView rightToLeft="1" zoomScaleNormal="100" workbookViewId="0">
      <pane xSplit="2" topLeftCell="C1" activePane="topRight" state="frozen"/>
      <selection pane="topRight" activeCell="B15" sqref="B15"/>
    </sheetView>
  </sheetViews>
  <sheetFormatPr defaultRowHeight="13.8" x14ac:dyDescent="0.25"/>
  <cols>
    <col min="2" max="2" width="55" customWidth="1"/>
    <col min="3" max="27" width="10.59765625" customWidth="1"/>
  </cols>
  <sheetData>
    <row r="1" spans="1:37" ht="27.9" customHeight="1" thickBot="1" x14ac:dyDescent="0.3">
      <c r="A1" s="89"/>
      <c r="B1" s="90"/>
      <c r="C1" s="244"/>
      <c r="D1" s="245"/>
      <c r="E1" s="245"/>
      <c r="F1" s="245"/>
      <c r="G1" s="245"/>
      <c r="H1" s="245"/>
      <c r="I1" s="245"/>
      <c r="J1" s="245"/>
      <c r="K1" s="245"/>
      <c r="L1" s="245"/>
      <c r="M1" s="245"/>
      <c r="N1" s="246"/>
      <c r="O1" s="247"/>
      <c r="Q1" s="237"/>
      <c r="R1" s="238"/>
      <c r="S1" s="238"/>
      <c r="T1" s="238"/>
      <c r="U1" s="238"/>
      <c r="V1" s="240"/>
      <c r="X1" s="241"/>
      <c r="Y1" s="242"/>
      <c r="Z1" s="242"/>
      <c r="AA1" s="243"/>
      <c r="AC1" s="237"/>
      <c r="AD1" s="238"/>
      <c r="AE1" s="238"/>
      <c r="AF1" s="238"/>
      <c r="AG1" s="238"/>
      <c r="AH1" s="239"/>
      <c r="AI1" s="239"/>
      <c r="AJ1" s="239"/>
      <c r="AK1" s="240"/>
    </row>
    <row r="2" spans="1:37" ht="15.6" x14ac:dyDescent="0.25">
      <c r="A2" s="91"/>
      <c r="B2" s="15"/>
      <c r="C2" s="94">
        <v>1</v>
      </c>
      <c r="D2" s="95">
        <v>2</v>
      </c>
      <c r="E2" s="95">
        <v>3</v>
      </c>
      <c r="F2" s="95">
        <v>4</v>
      </c>
      <c r="G2" s="95">
        <v>5</v>
      </c>
      <c r="H2" s="95">
        <v>6</v>
      </c>
      <c r="I2" s="95">
        <v>7</v>
      </c>
      <c r="J2" s="95">
        <v>8</v>
      </c>
      <c r="K2" s="95">
        <v>9</v>
      </c>
      <c r="L2" s="95">
        <v>10</v>
      </c>
      <c r="M2" s="95">
        <v>11</v>
      </c>
      <c r="N2" s="124">
        <v>12</v>
      </c>
      <c r="O2" s="96"/>
      <c r="Q2" s="94">
        <v>1</v>
      </c>
      <c r="R2" s="95">
        <v>2</v>
      </c>
      <c r="S2" s="95">
        <v>3</v>
      </c>
      <c r="T2" s="95">
        <v>4</v>
      </c>
      <c r="U2" s="95">
        <v>5</v>
      </c>
      <c r="V2" s="96"/>
      <c r="X2" s="132" t="s">
        <v>86</v>
      </c>
      <c r="Y2" s="95">
        <v>5</v>
      </c>
      <c r="Z2" s="95">
        <v>6</v>
      </c>
      <c r="AA2" s="96"/>
      <c r="AC2" s="94">
        <v>1</v>
      </c>
      <c r="AD2" s="95">
        <v>2</v>
      </c>
      <c r="AE2" s="95">
        <v>3</v>
      </c>
      <c r="AF2" s="95">
        <v>4</v>
      </c>
      <c r="AG2" s="95">
        <v>5</v>
      </c>
      <c r="AH2" s="95">
        <v>6</v>
      </c>
      <c r="AI2" s="124"/>
      <c r="AJ2" s="124"/>
      <c r="AK2" s="96"/>
    </row>
    <row r="3" spans="1:37" ht="50.4" customHeight="1" thickBot="1" x14ac:dyDescent="0.3">
      <c r="A3" s="91"/>
      <c r="B3" s="15"/>
      <c r="C3" s="106"/>
      <c r="D3" s="107"/>
      <c r="E3" s="107"/>
      <c r="F3" s="107"/>
      <c r="G3" s="107"/>
      <c r="H3" s="107"/>
      <c r="I3" s="107"/>
      <c r="J3" s="107"/>
      <c r="K3" s="107"/>
      <c r="L3" s="107"/>
      <c r="M3" s="107"/>
      <c r="N3" s="125"/>
      <c r="O3" s="108"/>
      <c r="Q3" s="106"/>
      <c r="R3" s="107"/>
      <c r="S3" s="107"/>
      <c r="T3" s="107"/>
      <c r="U3" s="107"/>
      <c r="V3" s="108"/>
      <c r="X3" s="106"/>
      <c r="Y3" s="107"/>
      <c r="Z3" s="107"/>
      <c r="AA3" s="108"/>
      <c r="AC3" s="106"/>
      <c r="AD3" s="107"/>
      <c r="AE3" s="107"/>
      <c r="AF3" s="107"/>
      <c r="AG3" s="107"/>
      <c r="AH3" s="125"/>
      <c r="AI3" s="107"/>
      <c r="AJ3" s="125"/>
      <c r="AK3" s="108"/>
    </row>
    <row r="4" spans="1:37" ht="36.6" customHeight="1" thickBot="1" x14ac:dyDescent="0.3">
      <c r="A4" s="248" t="s">
        <v>80</v>
      </c>
      <c r="B4" s="113" t="s">
        <v>77</v>
      </c>
      <c r="C4" s="122"/>
      <c r="D4" s="122"/>
      <c r="E4" s="122"/>
      <c r="F4" s="122"/>
      <c r="G4" s="122"/>
      <c r="H4" s="122"/>
      <c r="I4" s="122"/>
      <c r="J4" s="122"/>
      <c r="K4" s="122"/>
      <c r="L4" s="122"/>
      <c r="M4" s="122"/>
      <c r="N4" s="122"/>
      <c r="O4" s="123"/>
      <c r="P4" s="93"/>
      <c r="Q4" s="115"/>
      <c r="R4" s="115"/>
      <c r="S4" s="115"/>
      <c r="T4" s="115"/>
      <c r="U4" s="115"/>
      <c r="V4" s="118"/>
      <c r="W4" s="93"/>
      <c r="X4" s="115"/>
      <c r="Y4" s="115"/>
      <c r="Z4" s="115"/>
      <c r="AA4" s="122"/>
      <c r="AC4" s="122"/>
      <c r="AD4" s="122"/>
      <c r="AE4" s="122"/>
      <c r="AF4" s="122"/>
      <c r="AG4" s="122"/>
      <c r="AH4" s="122"/>
      <c r="AI4" s="122"/>
      <c r="AJ4" s="122"/>
      <c r="AK4" s="118"/>
    </row>
    <row r="5" spans="1:37" ht="36.6" customHeight="1" thickBot="1" x14ac:dyDescent="0.3">
      <c r="A5" s="249"/>
      <c r="B5" s="113" t="s">
        <v>78</v>
      </c>
      <c r="C5" s="116"/>
      <c r="D5" s="116"/>
      <c r="E5" s="116"/>
      <c r="F5" s="116"/>
      <c r="G5" s="116"/>
      <c r="H5" s="116"/>
      <c r="I5" s="116"/>
      <c r="J5" s="116"/>
      <c r="K5" s="117"/>
      <c r="L5" s="117"/>
      <c r="M5" s="117"/>
      <c r="N5" s="126"/>
      <c r="O5" s="118"/>
      <c r="P5" s="93"/>
      <c r="Q5" s="116"/>
      <c r="R5" s="116"/>
      <c r="S5" s="117"/>
      <c r="T5" s="117"/>
      <c r="U5" s="131"/>
      <c r="V5" s="118"/>
      <c r="W5" s="93"/>
      <c r="X5" s="116"/>
      <c r="Y5" s="117"/>
      <c r="Z5" s="117"/>
      <c r="AA5" s="118"/>
      <c r="AC5" s="116"/>
      <c r="AD5" s="116"/>
      <c r="AE5" s="116"/>
      <c r="AF5" s="117"/>
      <c r="AG5" s="131"/>
      <c r="AH5" s="133"/>
      <c r="AI5" s="131"/>
      <c r="AJ5" s="133"/>
      <c r="AK5" s="118"/>
    </row>
    <row r="6" spans="1:37" ht="36.6" customHeight="1" thickBot="1" x14ac:dyDescent="0.3">
      <c r="A6" s="249"/>
      <c r="B6" s="113" t="s">
        <v>79</v>
      </c>
      <c r="C6" s="116"/>
      <c r="D6" s="116"/>
      <c r="E6" s="116"/>
      <c r="F6" s="117"/>
      <c r="G6" s="117"/>
      <c r="H6" s="117"/>
      <c r="I6" s="117"/>
      <c r="J6" s="117"/>
      <c r="K6" s="117"/>
      <c r="L6" s="117"/>
      <c r="M6" s="117"/>
      <c r="N6" s="126"/>
      <c r="O6" s="118"/>
      <c r="P6" s="93"/>
      <c r="Q6" s="116"/>
      <c r="R6" s="116"/>
      <c r="S6" s="117"/>
      <c r="T6" s="117"/>
      <c r="U6" s="117"/>
      <c r="V6" s="118"/>
      <c r="W6" s="93"/>
      <c r="X6" s="116"/>
      <c r="Y6" s="117"/>
      <c r="Z6" s="117"/>
      <c r="AA6" s="118"/>
      <c r="AC6" s="116"/>
      <c r="AD6" s="116"/>
      <c r="AE6" s="116"/>
      <c r="AF6" s="117"/>
      <c r="AG6" s="117"/>
      <c r="AH6" s="126"/>
      <c r="AI6" s="117"/>
      <c r="AJ6" s="126"/>
      <c r="AK6" s="118"/>
    </row>
    <row r="7" spans="1:37" ht="36.6" customHeight="1" thickBot="1" x14ac:dyDescent="0.3">
      <c r="A7" s="249"/>
      <c r="B7" s="113" t="s">
        <v>83</v>
      </c>
      <c r="C7" s="116"/>
      <c r="D7" s="116"/>
      <c r="E7" s="116"/>
      <c r="F7" s="117"/>
      <c r="G7" s="117"/>
      <c r="H7" s="117"/>
      <c r="I7" s="117"/>
      <c r="J7" s="117"/>
      <c r="K7" s="117"/>
      <c r="L7" s="117"/>
      <c r="M7" s="117"/>
      <c r="N7" s="126"/>
      <c r="O7" s="118"/>
      <c r="P7" s="93"/>
      <c r="Q7" s="116"/>
      <c r="R7" s="116"/>
      <c r="S7" s="117"/>
      <c r="T7" s="117"/>
      <c r="U7" s="117"/>
      <c r="V7" s="118"/>
      <c r="W7" s="93"/>
      <c r="X7" s="116"/>
      <c r="Y7" s="117"/>
      <c r="Z7" s="117"/>
      <c r="AA7" s="118"/>
      <c r="AC7" s="116"/>
      <c r="AD7" s="116"/>
      <c r="AE7" s="137"/>
      <c r="AF7" s="117"/>
      <c r="AG7" s="117"/>
      <c r="AH7" s="126"/>
      <c r="AI7" s="117"/>
      <c r="AJ7" s="126"/>
      <c r="AK7" s="118"/>
    </row>
    <row r="8" spans="1:37" ht="36.6" customHeight="1" thickBot="1" x14ac:dyDescent="0.3">
      <c r="A8" s="249"/>
      <c r="B8" s="92" t="s">
        <v>76</v>
      </c>
      <c r="C8" s="116"/>
      <c r="D8" s="116"/>
      <c r="E8" s="116"/>
      <c r="F8" s="117"/>
      <c r="G8" s="117"/>
      <c r="H8" s="117"/>
      <c r="I8" s="117"/>
      <c r="J8" s="117"/>
      <c r="K8" s="117"/>
      <c r="L8" s="117"/>
      <c r="M8" s="117"/>
      <c r="N8" s="126"/>
      <c r="O8" s="118"/>
      <c r="P8" s="93"/>
      <c r="Q8" s="116"/>
      <c r="R8" s="116"/>
      <c r="S8" s="117"/>
      <c r="T8" s="117"/>
      <c r="U8" s="117"/>
      <c r="V8" s="118"/>
      <c r="W8" s="93"/>
      <c r="X8" s="116"/>
      <c r="Y8" s="117"/>
      <c r="Z8" s="117"/>
      <c r="AA8" s="118"/>
      <c r="AC8" s="116"/>
      <c r="AD8" s="116"/>
      <c r="AE8" s="117"/>
      <c r="AF8" s="117"/>
      <c r="AG8" s="117"/>
      <c r="AH8" s="126"/>
      <c r="AI8" s="117"/>
      <c r="AJ8" s="126"/>
      <c r="AK8" s="118"/>
    </row>
    <row r="9" spans="1:37" ht="36.6" customHeight="1" thickBot="1" x14ac:dyDescent="0.3">
      <c r="A9" s="249"/>
      <c r="B9" s="92" t="s">
        <v>90</v>
      </c>
      <c r="C9" s="116"/>
      <c r="D9" s="116"/>
      <c r="E9" s="116"/>
      <c r="F9" s="117"/>
      <c r="G9" s="117"/>
      <c r="H9" s="117"/>
      <c r="I9" s="117"/>
      <c r="J9" s="117"/>
      <c r="K9" s="117"/>
      <c r="L9" s="117"/>
      <c r="M9" s="117"/>
      <c r="N9" s="126"/>
      <c r="O9" s="118"/>
      <c r="P9" s="93"/>
      <c r="Q9" s="116"/>
      <c r="R9" s="116"/>
      <c r="S9" s="117"/>
      <c r="T9" s="117"/>
      <c r="U9" s="117"/>
      <c r="V9" s="118"/>
      <c r="W9" s="93"/>
      <c r="X9" s="116"/>
      <c r="Y9" s="117"/>
      <c r="Z9" s="117"/>
      <c r="AA9" s="118"/>
      <c r="AC9" s="116"/>
      <c r="AD9" s="116"/>
      <c r="AE9" s="117"/>
      <c r="AF9" s="117"/>
      <c r="AG9" s="117"/>
      <c r="AH9" s="126"/>
      <c r="AI9" s="117"/>
      <c r="AJ9" s="126"/>
      <c r="AK9" s="118"/>
    </row>
    <row r="10" spans="1:37" ht="36.6" customHeight="1" x14ac:dyDescent="0.25">
      <c r="A10" s="249"/>
      <c r="B10" s="92" t="s">
        <v>84</v>
      </c>
      <c r="C10" s="116"/>
      <c r="D10" s="116"/>
      <c r="E10" s="116"/>
      <c r="F10" s="117"/>
      <c r="G10" s="117"/>
      <c r="H10" s="117"/>
      <c r="I10" s="117"/>
      <c r="J10" s="117"/>
      <c r="K10" s="117"/>
      <c r="L10" s="117"/>
      <c r="M10" s="117"/>
      <c r="N10" s="126"/>
      <c r="O10" s="118"/>
      <c r="P10" s="93"/>
      <c r="Q10" s="116"/>
      <c r="R10" s="116"/>
      <c r="S10" s="117"/>
      <c r="T10" s="117"/>
      <c r="U10" s="117"/>
      <c r="V10" s="118"/>
      <c r="W10" s="93"/>
      <c r="X10" s="116"/>
      <c r="Y10" s="117"/>
      <c r="Z10" s="117"/>
      <c r="AA10" s="118"/>
      <c r="AC10" s="116"/>
      <c r="AD10" s="116"/>
      <c r="AE10" s="117"/>
      <c r="AF10" s="117"/>
      <c r="AG10" s="117"/>
      <c r="AH10" s="126"/>
      <c r="AI10" s="117"/>
      <c r="AJ10" s="126"/>
      <c r="AK10" s="118"/>
    </row>
    <row r="11" spans="1:37" ht="15.6" x14ac:dyDescent="0.25">
      <c r="A11" s="235" t="s">
        <v>62</v>
      </c>
      <c r="B11" s="138" t="s">
        <v>91</v>
      </c>
      <c r="C11" s="119"/>
      <c r="D11" s="120"/>
      <c r="E11" s="120"/>
      <c r="F11" s="120"/>
      <c r="G11" s="120"/>
      <c r="H11" s="120"/>
      <c r="I11" s="120"/>
      <c r="J11" s="120"/>
      <c r="K11" s="120"/>
      <c r="L11" s="120"/>
      <c r="M11" s="120"/>
      <c r="N11" s="127"/>
      <c r="O11" s="121"/>
      <c r="P11" s="93"/>
      <c r="Q11" s="119"/>
      <c r="R11" s="102"/>
      <c r="S11" s="120"/>
      <c r="T11" s="120"/>
      <c r="U11" s="120"/>
      <c r="V11" s="121"/>
      <c r="W11" s="93"/>
      <c r="X11" s="119"/>
      <c r="Y11" s="120"/>
      <c r="Z11" s="120"/>
      <c r="AA11" s="121"/>
      <c r="AC11" s="119"/>
      <c r="AD11" s="102"/>
      <c r="AE11" s="120"/>
      <c r="AF11" s="120"/>
      <c r="AG11" s="120"/>
      <c r="AH11" s="127"/>
      <c r="AI11" s="120"/>
      <c r="AJ11" s="127"/>
      <c r="AK11" s="121"/>
    </row>
    <row r="12" spans="1:37" ht="31.8" thickBot="1" x14ac:dyDescent="0.3">
      <c r="A12" s="236"/>
      <c r="B12" s="112" t="s">
        <v>81</v>
      </c>
      <c r="C12" s="119"/>
      <c r="D12" s="120"/>
      <c r="E12" s="120"/>
      <c r="F12" s="120"/>
      <c r="G12" s="120"/>
      <c r="H12" s="120"/>
      <c r="I12" s="120"/>
      <c r="J12" s="120"/>
      <c r="K12" s="120"/>
      <c r="L12" s="120"/>
      <c r="M12" s="120"/>
      <c r="N12" s="127"/>
      <c r="O12" s="121"/>
      <c r="P12" s="93"/>
      <c r="Q12" s="119"/>
      <c r="R12" s="102"/>
      <c r="S12" s="120"/>
      <c r="T12" s="120"/>
      <c r="U12" s="120"/>
      <c r="V12" s="121"/>
      <c r="W12" s="93"/>
      <c r="X12" s="119"/>
      <c r="Y12" s="120"/>
      <c r="Z12" s="120"/>
      <c r="AA12" s="121"/>
      <c r="AC12" s="119"/>
      <c r="AD12" s="102"/>
      <c r="AE12" s="120"/>
      <c r="AF12" s="120"/>
      <c r="AG12" s="120"/>
      <c r="AH12" s="127"/>
      <c r="AI12" s="120"/>
      <c r="AJ12" s="127"/>
      <c r="AK12" s="121"/>
    </row>
    <row r="13" spans="1:37" ht="46.8" x14ac:dyDescent="0.25">
      <c r="A13" s="111" t="s">
        <v>63</v>
      </c>
      <c r="B13" s="114" t="s">
        <v>82</v>
      </c>
      <c r="C13" s="102"/>
      <c r="D13" s="103"/>
      <c r="E13" s="103"/>
      <c r="F13" s="103"/>
      <c r="G13" s="103"/>
      <c r="H13" s="103"/>
      <c r="I13" s="103"/>
      <c r="J13" s="103"/>
      <c r="K13" s="103"/>
      <c r="L13" s="103"/>
      <c r="M13" s="103"/>
      <c r="N13" s="104"/>
      <c r="O13" s="105"/>
      <c r="P13" s="93"/>
      <c r="Q13" s="102"/>
      <c r="R13" s="102"/>
      <c r="S13" s="103"/>
      <c r="T13" s="103"/>
      <c r="U13" s="103"/>
      <c r="V13" s="105"/>
      <c r="W13" s="93"/>
      <c r="X13" s="102"/>
      <c r="Y13" s="103"/>
      <c r="Z13" s="103"/>
      <c r="AA13" s="105"/>
      <c r="AC13" s="102"/>
      <c r="AD13" s="102"/>
      <c r="AE13" s="103"/>
      <c r="AF13" s="103"/>
      <c r="AG13" s="103"/>
      <c r="AH13" s="104"/>
      <c r="AI13" s="103"/>
      <c r="AJ13" s="104"/>
      <c r="AK13" s="105"/>
    </row>
  </sheetData>
  <mergeCells count="6">
    <mergeCell ref="A11:A12"/>
    <mergeCell ref="AC1:AK1"/>
    <mergeCell ref="X1:AA1"/>
    <mergeCell ref="C1:O1"/>
    <mergeCell ref="Q1:V1"/>
    <mergeCell ref="A4:A10"/>
  </mergeCells>
  <conditionalFormatting sqref="C5:N13 Q5:U13 X5:Z13 AC5:AJ13">
    <cfRule type="containsText" dxfId="18" priority="136" stopIfTrue="1" operator="containsText" text="V">
      <formula>NOT(ISERROR(SEARCH("V",C5)))</formula>
    </cfRule>
    <cfRule type="containsText" dxfId="17" priority="137" stopIfTrue="1" operator="containsText" text="X">
      <formula>NOT(ISERROR(SEARCH("X",C5)))</formula>
    </cfRule>
    <cfRule type="notContainsBlanks" dxfId="16" priority="138" stopIfTrue="1">
      <formula>LEN(TRIM(C5))&gt;0</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A14"/>
  <sheetViews>
    <sheetView rightToLeft="1" zoomScale="115" zoomScaleNormal="115" workbookViewId="0">
      <pane xSplit="2" topLeftCell="C1" activePane="topRight" state="frozen"/>
      <selection pane="topRight" activeCell="C1" sqref="C1:H1"/>
    </sheetView>
  </sheetViews>
  <sheetFormatPr defaultRowHeight="13.8" x14ac:dyDescent="0.25"/>
  <cols>
    <col min="2" max="2" width="55" customWidth="1"/>
    <col min="3" max="14" width="10.59765625" customWidth="1"/>
    <col min="15" max="15" width="11.59765625" customWidth="1"/>
    <col min="16" max="20" width="10.59765625" customWidth="1"/>
  </cols>
  <sheetData>
    <row r="1" spans="1:27" ht="15.6" x14ac:dyDescent="0.25">
      <c r="A1" s="89"/>
      <c r="B1" s="141"/>
      <c r="C1" s="254">
        <f>'תנאי-סף'!D3</f>
        <v>0</v>
      </c>
      <c r="D1" s="254"/>
      <c r="E1" s="254"/>
      <c r="F1" s="254"/>
      <c r="G1" s="254"/>
      <c r="H1" s="254"/>
      <c r="I1" s="141"/>
      <c r="J1" s="254">
        <f>'תנאי-סף'!E3</f>
        <v>0</v>
      </c>
      <c r="K1" s="254"/>
      <c r="L1" s="254"/>
      <c r="M1" s="254"/>
      <c r="N1" s="254"/>
      <c r="O1" s="254"/>
      <c r="P1" s="254"/>
      <c r="Q1" s="254"/>
      <c r="R1" s="141"/>
      <c r="S1" s="254">
        <f>'תנאי-סף'!F3</f>
        <v>0</v>
      </c>
      <c r="T1" s="254"/>
      <c r="U1" s="141"/>
      <c r="V1" s="254">
        <f>'תנאי-סף'!I3</f>
        <v>0</v>
      </c>
      <c r="W1" s="254"/>
      <c r="X1" s="254"/>
      <c r="Y1" s="254"/>
      <c r="Z1" s="254"/>
      <c r="AA1" s="254"/>
    </row>
    <row r="2" spans="1:27" ht="15.6" x14ac:dyDescent="0.25">
      <c r="A2" s="91"/>
      <c r="B2" s="141"/>
      <c r="C2" s="142">
        <v>1</v>
      </c>
      <c r="D2" s="142">
        <v>2</v>
      </c>
      <c r="E2" s="142">
        <v>3</v>
      </c>
      <c r="F2" s="142">
        <v>4</v>
      </c>
      <c r="G2" s="142">
        <v>5</v>
      </c>
      <c r="H2" s="142"/>
      <c r="I2" s="141"/>
      <c r="J2" s="142">
        <v>1</v>
      </c>
      <c r="K2" s="142">
        <v>2</v>
      </c>
      <c r="L2" s="142">
        <v>3</v>
      </c>
      <c r="M2" s="142">
        <v>4</v>
      </c>
      <c r="N2" s="142">
        <v>5</v>
      </c>
      <c r="O2" s="142">
        <v>6</v>
      </c>
      <c r="P2" s="142">
        <v>7</v>
      </c>
      <c r="Q2" s="142"/>
      <c r="R2" s="141"/>
      <c r="S2" s="142" t="s">
        <v>86</v>
      </c>
      <c r="T2" s="142"/>
      <c r="U2" s="141"/>
      <c r="V2" s="142">
        <v>1</v>
      </c>
      <c r="W2" s="142">
        <v>2</v>
      </c>
      <c r="X2" s="142">
        <v>3</v>
      </c>
      <c r="Y2" s="142">
        <v>4</v>
      </c>
      <c r="Z2" s="142">
        <v>5</v>
      </c>
      <c r="AA2" s="142"/>
    </row>
    <row r="3" spans="1:27" ht="15.6" x14ac:dyDescent="0.25">
      <c r="A3" s="91"/>
      <c r="B3" s="141"/>
      <c r="C3" s="142"/>
      <c r="D3" s="143"/>
      <c r="E3" s="143"/>
      <c r="F3" s="143"/>
      <c r="G3" s="143"/>
      <c r="H3" s="142"/>
      <c r="I3" s="141"/>
      <c r="J3" s="143"/>
      <c r="K3" s="144"/>
      <c r="L3" s="142"/>
      <c r="M3" s="142"/>
      <c r="N3" s="144"/>
      <c r="O3" s="143"/>
      <c r="P3" s="142"/>
      <c r="Q3" s="142"/>
      <c r="R3" s="141"/>
      <c r="S3" s="142"/>
      <c r="T3" s="142"/>
      <c r="U3" s="141"/>
      <c r="V3" s="143"/>
      <c r="W3" s="144"/>
      <c r="X3" s="144"/>
      <c r="Y3" s="142"/>
      <c r="Z3" s="144"/>
      <c r="AA3" s="142"/>
    </row>
    <row r="4" spans="1:27" ht="15.6" x14ac:dyDescent="0.25">
      <c r="A4" s="251" t="s">
        <v>64</v>
      </c>
      <c r="B4" s="255" t="s">
        <v>92</v>
      </c>
      <c r="C4" s="255"/>
      <c r="D4" s="253"/>
      <c r="E4" s="256"/>
      <c r="F4" s="255"/>
      <c r="G4" s="253"/>
      <c r="H4" s="256"/>
      <c r="I4" s="255"/>
      <c r="J4" s="253"/>
      <c r="K4" s="256"/>
      <c r="L4" s="255"/>
      <c r="M4" s="253"/>
      <c r="N4" s="256"/>
      <c r="O4" s="255"/>
      <c r="P4" s="253"/>
      <c r="Q4" s="256"/>
      <c r="R4" s="255"/>
      <c r="S4" s="253"/>
      <c r="T4" s="256"/>
      <c r="U4" s="255"/>
      <c r="V4" s="253"/>
      <c r="W4" s="256"/>
      <c r="X4" s="255"/>
      <c r="Y4" s="253"/>
      <c r="Z4" s="256"/>
      <c r="AA4" s="253"/>
    </row>
    <row r="5" spans="1:27" ht="31.2" x14ac:dyDescent="0.25">
      <c r="A5" s="251"/>
      <c r="B5" s="145" t="s">
        <v>94</v>
      </c>
      <c r="C5" s="139"/>
      <c r="D5" s="139"/>
      <c r="E5" s="139"/>
      <c r="F5" s="139"/>
      <c r="G5" s="139"/>
      <c r="H5" s="139"/>
      <c r="I5" s="139"/>
      <c r="J5" s="139"/>
      <c r="K5" s="139"/>
      <c r="L5" s="139"/>
      <c r="M5" s="139"/>
      <c r="N5" s="139"/>
      <c r="O5" s="139"/>
      <c r="P5" s="139"/>
      <c r="Q5" s="139"/>
      <c r="R5" s="139"/>
      <c r="S5" s="139"/>
      <c r="T5" s="139"/>
      <c r="U5" s="139"/>
      <c r="V5" s="139"/>
      <c r="W5" s="139"/>
      <c r="X5" s="139"/>
      <c r="Y5" s="139"/>
      <c r="Z5" s="139"/>
      <c r="AA5" s="139"/>
    </row>
    <row r="6" spans="1:27" ht="15.6" x14ac:dyDescent="0.25">
      <c r="A6" s="251"/>
      <c r="B6" s="145" t="s">
        <v>95</v>
      </c>
      <c r="C6" s="140"/>
      <c r="D6" s="140"/>
      <c r="E6" s="140"/>
      <c r="F6" s="140"/>
      <c r="G6" s="140"/>
      <c r="H6" s="140"/>
      <c r="I6" s="140"/>
      <c r="J6" s="140"/>
      <c r="K6" s="140"/>
      <c r="L6" s="140"/>
      <c r="M6" s="140"/>
      <c r="N6" s="140"/>
      <c r="O6" s="140"/>
      <c r="P6" s="140"/>
      <c r="Q6" s="140"/>
      <c r="R6" s="140"/>
      <c r="S6" s="140"/>
      <c r="T6" s="140"/>
      <c r="U6" s="140"/>
      <c r="V6" s="140"/>
      <c r="W6" s="140"/>
      <c r="X6" s="140"/>
      <c r="Y6" s="140"/>
      <c r="Z6" s="140"/>
      <c r="AA6" s="140"/>
    </row>
    <row r="7" spans="1:27" ht="31.2" x14ac:dyDescent="0.25">
      <c r="A7" s="251"/>
      <c r="B7" s="145" t="s">
        <v>96</v>
      </c>
      <c r="C7" s="140"/>
      <c r="D7" s="140"/>
      <c r="E7" s="140"/>
      <c r="F7" s="140"/>
      <c r="G7" s="140"/>
      <c r="H7" s="140"/>
      <c r="I7" s="140"/>
      <c r="J7" s="140"/>
      <c r="K7" s="140"/>
      <c r="L7" s="140"/>
      <c r="M7" s="140"/>
      <c r="N7" s="140"/>
      <c r="O7" s="140"/>
      <c r="P7" s="140"/>
      <c r="Q7" s="140"/>
      <c r="R7" s="140"/>
      <c r="S7" s="140"/>
      <c r="T7" s="140"/>
      <c r="U7" s="140"/>
      <c r="V7" s="140"/>
      <c r="W7" s="140"/>
      <c r="X7" s="140"/>
      <c r="Y7" s="140"/>
      <c r="Z7" s="140"/>
      <c r="AA7" s="140"/>
    </row>
    <row r="8" spans="1:27" ht="15.6" x14ac:dyDescent="0.25">
      <c r="A8" s="251" t="s">
        <v>97</v>
      </c>
      <c r="B8" s="253" t="s">
        <v>93</v>
      </c>
      <c r="C8" s="250"/>
      <c r="D8" s="250"/>
      <c r="E8" s="250"/>
      <c r="F8" s="250"/>
      <c r="G8" s="250"/>
      <c r="H8" s="250"/>
      <c r="I8" s="250"/>
      <c r="J8" s="250"/>
      <c r="K8" s="250"/>
      <c r="L8" s="250"/>
      <c r="M8" s="250"/>
      <c r="N8" s="250"/>
      <c r="O8" s="250"/>
      <c r="P8" s="250"/>
      <c r="Q8" s="250"/>
      <c r="R8" s="250"/>
      <c r="S8" s="250"/>
      <c r="T8" s="250"/>
      <c r="U8" s="250"/>
      <c r="V8" s="250"/>
      <c r="W8" s="250"/>
      <c r="X8" s="250"/>
      <c r="Y8" s="250"/>
      <c r="Z8" s="250"/>
      <c r="AA8" s="250"/>
    </row>
    <row r="9" spans="1:27" ht="62.4" x14ac:dyDescent="0.25">
      <c r="A9" s="252"/>
      <c r="B9" s="145" t="s">
        <v>98</v>
      </c>
      <c r="C9" s="139"/>
      <c r="D9" s="139"/>
      <c r="E9" s="139"/>
      <c r="F9" s="139"/>
      <c r="G9" s="139"/>
      <c r="H9" s="139"/>
      <c r="I9" s="139"/>
      <c r="J9" s="139"/>
      <c r="K9" s="139"/>
      <c r="L9" s="139"/>
      <c r="M9" s="139"/>
      <c r="N9" s="139"/>
      <c r="O9" s="139"/>
      <c r="P9" s="139"/>
      <c r="Q9" s="139"/>
      <c r="R9" s="139"/>
      <c r="S9" s="139"/>
      <c r="T9" s="139"/>
      <c r="U9" s="139"/>
      <c r="V9" s="139"/>
      <c r="W9" s="139"/>
      <c r="X9" s="139"/>
      <c r="Y9" s="139"/>
      <c r="Z9" s="139"/>
      <c r="AA9" s="139"/>
    </row>
    <row r="10" spans="1:27" ht="18" x14ac:dyDescent="0.25">
      <c r="A10" s="252"/>
      <c r="B10" s="145" t="s">
        <v>77</v>
      </c>
      <c r="C10" s="140"/>
      <c r="D10" s="140"/>
      <c r="E10" s="140"/>
      <c r="F10" s="140"/>
      <c r="G10" s="140"/>
      <c r="H10" s="140"/>
      <c r="I10" s="140"/>
      <c r="J10" s="140"/>
      <c r="K10" s="140"/>
      <c r="L10" s="140"/>
      <c r="M10" s="140"/>
      <c r="N10" s="140"/>
      <c r="O10" s="140"/>
      <c r="P10" s="140"/>
      <c r="Q10" s="140"/>
      <c r="R10" s="140"/>
      <c r="S10" s="140"/>
      <c r="T10" s="140"/>
      <c r="U10" s="140"/>
      <c r="V10" s="140"/>
      <c r="W10" s="140"/>
      <c r="X10" s="140"/>
      <c r="Y10" s="140"/>
      <c r="Z10" s="140"/>
      <c r="AA10" s="140"/>
    </row>
    <row r="11" spans="1:27" ht="15.6" x14ac:dyDescent="0.25">
      <c r="A11" s="252"/>
      <c r="B11" s="145" t="s">
        <v>83</v>
      </c>
      <c r="C11" s="140"/>
      <c r="D11" s="140"/>
      <c r="E11" s="140"/>
      <c r="F11" s="140"/>
      <c r="G11" s="140"/>
      <c r="H11" s="140"/>
      <c r="I11" s="140"/>
      <c r="J11" s="140"/>
      <c r="K11" s="140"/>
      <c r="L11" s="140"/>
      <c r="M11" s="140"/>
      <c r="N11" s="140"/>
      <c r="O11" s="140"/>
      <c r="P11" s="140"/>
      <c r="Q11" s="140"/>
      <c r="R11" s="140"/>
      <c r="S11" s="140"/>
      <c r="T11" s="140"/>
      <c r="U11" s="140"/>
      <c r="V11" s="140"/>
      <c r="W11" s="140"/>
      <c r="X11" s="140"/>
      <c r="Y11" s="140"/>
      <c r="Z11" s="140"/>
      <c r="AA11" s="140"/>
    </row>
    <row r="12" spans="1:27" ht="15.6" x14ac:dyDescent="0.25">
      <c r="A12" s="252"/>
      <c r="B12" s="145" t="s">
        <v>76</v>
      </c>
      <c r="C12" s="139"/>
      <c r="D12" s="139"/>
      <c r="E12" s="139"/>
      <c r="F12" s="139"/>
      <c r="G12" s="139"/>
      <c r="H12" s="139"/>
      <c r="I12" s="139"/>
      <c r="J12" s="139"/>
      <c r="K12" s="139"/>
      <c r="L12" s="139"/>
      <c r="M12" s="139"/>
      <c r="N12" s="139"/>
      <c r="O12" s="139"/>
      <c r="P12" s="139"/>
      <c r="Q12" s="139"/>
      <c r="R12" s="139"/>
      <c r="S12" s="139"/>
      <c r="T12" s="139"/>
      <c r="U12" s="139"/>
      <c r="V12" s="139"/>
      <c r="W12" s="139"/>
      <c r="X12" s="139"/>
      <c r="Y12" s="139"/>
      <c r="Z12" s="139"/>
      <c r="AA12" s="139"/>
    </row>
    <row r="13" spans="1:27" ht="15.6" x14ac:dyDescent="0.25">
      <c r="A13" s="252"/>
      <c r="B13" s="145" t="s">
        <v>90</v>
      </c>
      <c r="C13" s="140"/>
      <c r="D13" s="140"/>
      <c r="E13" s="140"/>
      <c r="F13" s="140"/>
      <c r="G13" s="140"/>
      <c r="H13" s="140"/>
      <c r="I13" s="140"/>
      <c r="J13" s="140"/>
      <c r="K13" s="140"/>
      <c r="L13" s="140"/>
      <c r="M13" s="140"/>
      <c r="N13" s="140"/>
      <c r="O13" s="140"/>
      <c r="P13" s="140"/>
      <c r="Q13" s="140"/>
      <c r="R13" s="140"/>
      <c r="S13" s="140"/>
      <c r="T13" s="140"/>
      <c r="U13" s="140"/>
      <c r="V13" s="140"/>
      <c r="W13" s="140"/>
      <c r="X13" s="140"/>
      <c r="Y13" s="140"/>
      <c r="Z13" s="140"/>
      <c r="AA13" s="140"/>
    </row>
    <row r="14" spans="1:27" ht="31.2" x14ac:dyDescent="0.25">
      <c r="A14" s="252"/>
      <c r="B14" s="145" t="s">
        <v>84</v>
      </c>
      <c r="C14" s="140"/>
      <c r="D14" s="140"/>
      <c r="E14" s="140"/>
      <c r="F14" s="140"/>
      <c r="G14" s="140"/>
      <c r="H14" s="140"/>
      <c r="I14" s="140"/>
      <c r="J14" s="140"/>
      <c r="K14" s="140"/>
      <c r="L14" s="140"/>
      <c r="M14" s="140"/>
      <c r="N14" s="140"/>
      <c r="O14" s="140"/>
      <c r="P14" s="140"/>
      <c r="Q14" s="140"/>
      <c r="R14" s="140"/>
      <c r="S14" s="140"/>
      <c r="T14" s="140"/>
      <c r="U14" s="140"/>
      <c r="V14" s="140"/>
      <c r="W14" s="140"/>
      <c r="X14" s="140"/>
      <c r="Y14" s="140"/>
      <c r="Z14" s="140"/>
      <c r="AA14" s="140"/>
    </row>
  </sheetData>
  <mergeCells count="24">
    <mergeCell ref="C1:H1"/>
    <mergeCell ref="J1:Q1"/>
    <mergeCell ref="S1:T1"/>
    <mergeCell ref="V1:AA1"/>
    <mergeCell ref="B4:D4"/>
    <mergeCell ref="E4:G4"/>
    <mergeCell ref="H4:J4"/>
    <mergeCell ref="K4:M4"/>
    <mergeCell ref="N4:P4"/>
    <mergeCell ref="Q4:S4"/>
    <mergeCell ref="T4:V4"/>
    <mergeCell ref="W4:Y4"/>
    <mergeCell ref="Z4:AA4"/>
    <mergeCell ref="W8:Y8"/>
    <mergeCell ref="Z8:AA8"/>
    <mergeCell ref="A4:A7"/>
    <mergeCell ref="A8:A14"/>
    <mergeCell ref="H8:J8"/>
    <mergeCell ref="K8:M8"/>
    <mergeCell ref="N8:P8"/>
    <mergeCell ref="Q8:S8"/>
    <mergeCell ref="T8:V8"/>
    <mergeCell ref="B8:D8"/>
    <mergeCell ref="E8:G8"/>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E18"/>
  <sheetViews>
    <sheetView rightToLeft="1" topLeftCell="A7" zoomScale="80" zoomScaleNormal="80" workbookViewId="0">
      <selection activeCell="B9" sqref="B9:C9"/>
    </sheetView>
  </sheetViews>
  <sheetFormatPr defaultRowHeight="13.8" x14ac:dyDescent="0.25"/>
  <cols>
    <col min="1" max="1" width="11.796875" customWidth="1"/>
    <col min="2" max="2" width="12.69921875" customWidth="1"/>
    <col min="3" max="3" width="77.69921875" customWidth="1"/>
    <col min="4" max="4" width="13.5" customWidth="1"/>
    <col min="5" max="5" width="10.69921875" customWidth="1"/>
    <col min="6" max="6" width="12.3984375" customWidth="1"/>
    <col min="7" max="7" width="10.09765625" customWidth="1"/>
    <col min="8" max="8" width="11.19921875" customWidth="1"/>
    <col min="9" max="9" width="12.3984375" customWidth="1"/>
    <col min="10" max="10" width="10.09765625" customWidth="1"/>
  </cols>
  <sheetData>
    <row r="1" spans="1:57" ht="29.4" customHeight="1" x14ac:dyDescent="0.25">
      <c r="A1" s="48"/>
      <c r="B1" s="257" t="s">
        <v>31</v>
      </c>
      <c r="C1" s="258"/>
      <c r="D1" s="17" t="s">
        <v>143</v>
      </c>
      <c r="E1" s="257">
        <v>1</v>
      </c>
      <c r="F1" s="263"/>
      <c r="G1" s="264"/>
      <c r="H1" s="257">
        <v>2</v>
      </c>
      <c r="I1" s="263"/>
      <c r="J1" s="264"/>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row>
    <row r="2" spans="1:57" ht="22.8" customHeight="1" thickBot="1" x14ac:dyDescent="0.3">
      <c r="A2" s="49"/>
      <c r="B2" s="259"/>
      <c r="C2" s="260"/>
      <c r="D2" s="19" t="s">
        <v>32</v>
      </c>
      <c r="E2" s="265">
        <f>'תנאי-סף'!D3</f>
        <v>0</v>
      </c>
      <c r="F2" s="266"/>
      <c r="G2" s="267"/>
      <c r="H2" s="265">
        <f>'תנאי-סף'!E3</f>
        <v>0</v>
      </c>
      <c r="I2" s="266"/>
      <c r="J2" s="267"/>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row>
    <row r="3" spans="1:57" ht="32.4" customHeight="1" thickBot="1" x14ac:dyDescent="0.3">
      <c r="A3" s="50" t="s">
        <v>30</v>
      </c>
      <c r="B3" s="261"/>
      <c r="C3" s="262"/>
      <c r="D3" s="21" t="s">
        <v>3</v>
      </c>
      <c r="E3" s="268" t="s">
        <v>147</v>
      </c>
      <c r="F3" s="269"/>
      <c r="G3" s="22" t="s">
        <v>4</v>
      </c>
      <c r="H3" s="268" t="s">
        <v>147</v>
      </c>
      <c r="I3" s="269"/>
      <c r="J3" s="22" t="s">
        <v>4</v>
      </c>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row>
    <row r="4" spans="1:57" ht="22.2" customHeight="1" thickBot="1" x14ac:dyDescent="0.3">
      <c r="A4" s="188"/>
      <c r="B4" s="302" t="s">
        <v>36</v>
      </c>
      <c r="C4" s="303"/>
      <c r="D4" s="20">
        <v>0.2</v>
      </c>
      <c r="E4" s="281">
        <f>SUM(G5:G6)</f>
        <v>0</v>
      </c>
      <c r="F4" s="282"/>
      <c r="G4" s="283"/>
      <c r="H4" s="270"/>
      <c r="I4" s="271"/>
      <c r="J4" s="272"/>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15"/>
      <c r="AW4" s="15"/>
      <c r="AX4" s="15"/>
      <c r="AY4" s="15"/>
      <c r="AZ4" s="15"/>
      <c r="BA4" s="15"/>
      <c r="BB4" s="15"/>
      <c r="BC4" s="15"/>
      <c r="BD4" s="15"/>
      <c r="BE4" s="15"/>
    </row>
    <row r="5" spans="1:57" s="5" customFormat="1" ht="69" customHeight="1" thickBot="1" x14ac:dyDescent="0.3">
      <c r="A5" s="41" t="s">
        <v>61</v>
      </c>
      <c r="B5" s="275" t="s">
        <v>144</v>
      </c>
      <c r="C5" s="276"/>
      <c r="D5" s="27">
        <v>0.1</v>
      </c>
      <c r="E5" s="284"/>
      <c r="F5" s="285"/>
      <c r="G5" s="25"/>
      <c r="H5" s="284"/>
      <c r="I5" s="285"/>
      <c r="J5" s="2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row>
    <row r="6" spans="1:57" ht="64.8" customHeight="1" thickBot="1" x14ac:dyDescent="0.3">
      <c r="A6" s="41" t="s">
        <v>62</v>
      </c>
      <c r="B6" s="277" t="s">
        <v>138</v>
      </c>
      <c r="C6" s="274"/>
      <c r="D6" s="28">
        <v>0.1</v>
      </c>
      <c r="E6" s="286"/>
      <c r="F6" s="287"/>
      <c r="G6" s="26"/>
      <c r="H6" s="286"/>
      <c r="I6" s="287"/>
      <c r="J6" s="26"/>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row>
    <row r="7" spans="1:57" ht="18.600000000000001" customHeight="1" thickBot="1" x14ac:dyDescent="0.3">
      <c r="A7" s="189"/>
      <c r="B7" s="255" t="s">
        <v>100</v>
      </c>
      <c r="C7" s="301"/>
      <c r="D7" s="20">
        <f>SUM(D8:D9)</f>
        <v>0.15000000000000002</v>
      </c>
      <c r="E7" s="278">
        <f>G8+G9+G15</f>
        <v>0</v>
      </c>
      <c r="F7" s="279"/>
      <c r="G7" s="280"/>
      <c r="H7" s="278">
        <f>J8+J9+J15</f>
        <v>0</v>
      </c>
      <c r="I7" s="279"/>
      <c r="J7" s="280"/>
      <c r="K7" s="15"/>
      <c r="L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c r="BA7" s="15"/>
      <c r="BB7" s="15"/>
      <c r="BC7" s="15"/>
      <c r="BD7" s="15"/>
      <c r="BE7" s="15"/>
    </row>
    <row r="8" spans="1:57" ht="66.599999999999994" customHeight="1" thickBot="1" x14ac:dyDescent="0.3">
      <c r="A8" s="41" t="s">
        <v>63</v>
      </c>
      <c r="B8" s="273" t="s">
        <v>139</v>
      </c>
      <c r="C8" s="274"/>
      <c r="D8" s="27">
        <v>0.1</v>
      </c>
      <c r="E8" s="284"/>
      <c r="F8" s="285"/>
      <c r="G8" s="42"/>
      <c r="H8" s="284"/>
      <c r="I8" s="285"/>
      <c r="J8" s="42"/>
      <c r="K8" s="15"/>
      <c r="L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row>
    <row r="9" spans="1:57" ht="55.2" customHeight="1" thickBot="1" x14ac:dyDescent="0.3">
      <c r="A9" s="41" t="s">
        <v>64</v>
      </c>
      <c r="B9" s="273" t="s">
        <v>123</v>
      </c>
      <c r="C9" s="274"/>
      <c r="D9" s="28">
        <v>0.05</v>
      </c>
      <c r="E9" s="288"/>
      <c r="F9" s="289"/>
      <c r="G9" s="43"/>
      <c r="H9" s="288"/>
      <c r="I9" s="289"/>
      <c r="J9" s="43"/>
      <c r="K9" s="15"/>
      <c r="L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c r="BA9" s="15"/>
      <c r="BB9" s="15"/>
      <c r="BC9" s="15"/>
      <c r="BD9" s="15"/>
      <c r="BE9" s="15"/>
    </row>
    <row r="10" spans="1:57" ht="17.399999999999999" customHeight="1" thickBot="1" x14ac:dyDescent="0.3">
      <c r="A10" s="189"/>
      <c r="B10" s="255" t="s">
        <v>101</v>
      </c>
      <c r="C10" s="301"/>
      <c r="D10" s="20">
        <v>0.15</v>
      </c>
      <c r="E10" s="278">
        <f>G11+G12+G18</f>
        <v>0</v>
      </c>
      <c r="F10" s="279"/>
      <c r="G10" s="316"/>
      <c r="H10" s="278">
        <f>J11+J12+J18</f>
        <v>0</v>
      </c>
      <c r="I10" s="279"/>
      <c r="J10" s="316"/>
      <c r="K10" s="15"/>
      <c r="L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row>
    <row r="11" spans="1:57" ht="64.2" customHeight="1" x14ac:dyDescent="0.25">
      <c r="A11" s="41" t="s">
        <v>65</v>
      </c>
      <c r="B11" s="314" t="s">
        <v>140</v>
      </c>
      <c r="C11" s="315"/>
      <c r="D11" s="28">
        <v>0.05</v>
      </c>
      <c r="E11" s="317"/>
      <c r="F11" s="318"/>
      <c r="G11" s="195"/>
      <c r="H11" s="317"/>
      <c r="I11" s="318"/>
      <c r="J11" s="195"/>
      <c r="K11" s="15"/>
      <c r="L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row>
    <row r="12" spans="1:57" ht="74.400000000000006" customHeight="1" thickBot="1" x14ac:dyDescent="0.3">
      <c r="A12" s="134" t="s">
        <v>66</v>
      </c>
      <c r="B12" s="314" t="s">
        <v>124</v>
      </c>
      <c r="C12" s="315"/>
      <c r="D12" s="191">
        <v>0.1</v>
      </c>
      <c r="E12" s="319"/>
      <c r="F12" s="319"/>
      <c r="G12" s="195"/>
      <c r="H12" s="319"/>
      <c r="I12" s="319"/>
      <c r="J12" s="195"/>
      <c r="K12" s="15"/>
      <c r="L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row>
    <row r="13" spans="1:57" ht="86.4" customHeight="1" thickBot="1" x14ac:dyDescent="0.3">
      <c r="A13" s="135" t="s">
        <v>88</v>
      </c>
      <c r="B13" s="310" t="s">
        <v>125</v>
      </c>
      <c r="C13" s="311"/>
      <c r="D13" s="29">
        <v>0.3</v>
      </c>
      <c r="E13" s="192" t="s">
        <v>45</v>
      </c>
      <c r="F13" s="193">
        <f>'תכני הפעילות המוצעת'!D9</f>
        <v>0</v>
      </c>
      <c r="G13" s="194">
        <f>$D$13*F$13</f>
        <v>0</v>
      </c>
      <c r="H13" s="192" t="s">
        <v>45</v>
      </c>
      <c r="I13" s="193">
        <f>'תכני הפעילות המוצעת'!F9</f>
        <v>0</v>
      </c>
      <c r="J13" s="194">
        <f>$D$13*I$13</f>
        <v>0</v>
      </c>
      <c r="K13" s="15"/>
      <c r="L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c r="BD13" s="15"/>
      <c r="BE13" s="15"/>
    </row>
    <row r="14" spans="1:57" ht="35.4" customHeight="1" thickBot="1" x14ac:dyDescent="0.3">
      <c r="A14" s="41" t="s">
        <v>88</v>
      </c>
      <c r="B14" s="312" t="s">
        <v>145</v>
      </c>
      <c r="C14" s="313"/>
      <c r="D14" s="47">
        <v>60</v>
      </c>
      <c r="E14" s="296" t="str">
        <f>IF(F13&gt;=$D$14,"V","X")</f>
        <v>X</v>
      </c>
      <c r="F14" s="297"/>
      <c r="G14" s="298"/>
      <c r="H14" s="296" t="str">
        <f>IF(I13&gt;=$D$14,"V","X")</f>
        <v>X</v>
      </c>
      <c r="I14" s="297"/>
      <c r="J14" s="298"/>
      <c r="K14" s="15"/>
      <c r="L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row>
    <row r="15" spans="1:57" ht="43.8" customHeight="1" thickBot="1" x14ac:dyDescent="0.3">
      <c r="A15" s="176" t="s">
        <v>67</v>
      </c>
      <c r="B15" s="308" t="s">
        <v>129</v>
      </c>
      <c r="C15" s="309"/>
      <c r="D15" s="29">
        <v>0.2</v>
      </c>
      <c r="E15" s="44" t="s">
        <v>44</v>
      </c>
      <c r="F15" s="45">
        <f>ראיון!C12</f>
        <v>0</v>
      </c>
      <c r="G15" s="46">
        <f>$D$15*F$15</f>
        <v>0</v>
      </c>
      <c r="H15" s="44" t="s">
        <v>44</v>
      </c>
      <c r="I15" s="45">
        <f>ראיון!E12</f>
        <v>0</v>
      </c>
      <c r="J15" s="46">
        <f>$D$15*I$15</f>
        <v>0</v>
      </c>
      <c r="K15" s="15"/>
      <c r="L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row>
    <row r="16" spans="1:57" ht="24" customHeight="1" thickBot="1" x14ac:dyDescent="0.3">
      <c r="A16" s="190"/>
      <c r="B16" s="304" t="s">
        <v>5</v>
      </c>
      <c r="C16" s="305"/>
      <c r="D16" s="187">
        <v>1</v>
      </c>
      <c r="E16" s="290">
        <f>G13+E7+E4</f>
        <v>0</v>
      </c>
      <c r="F16" s="291"/>
      <c r="G16" s="292"/>
      <c r="H16" s="290">
        <f>J13+H7+H4</f>
        <v>0</v>
      </c>
      <c r="I16" s="291"/>
      <c r="J16" s="292"/>
    </row>
    <row r="17" spans="1:10" ht="27.75" customHeight="1" thickBot="1" x14ac:dyDescent="0.3">
      <c r="A17" s="300" t="s">
        <v>132</v>
      </c>
      <c r="B17" s="306" t="s">
        <v>46</v>
      </c>
      <c r="C17" s="307"/>
      <c r="D17" s="185">
        <v>80</v>
      </c>
      <c r="E17" s="293" t="str">
        <f>IF(E16&gt;=$D$17,"V","X")</f>
        <v>X</v>
      </c>
      <c r="F17" s="294"/>
      <c r="G17" s="295"/>
      <c r="H17" s="293" t="str">
        <f>IF(H16&gt;=$D$17,"V","X")</f>
        <v>X</v>
      </c>
      <c r="I17" s="294"/>
      <c r="J17" s="295"/>
    </row>
    <row r="18" spans="1:10" ht="27.75" customHeight="1" x14ac:dyDescent="0.25">
      <c r="A18" s="299"/>
      <c r="B18" s="299" t="s">
        <v>146</v>
      </c>
      <c r="C18" s="299"/>
      <c r="D18" s="186">
        <v>70</v>
      </c>
      <c r="E18" s="184"/>
      <c r="F18" s="184"/>
      <c r="G18" s="184"/>
      <c r="H18" s="184"/>
      <c r="I18" s="184"/>
      <c r="J18" s="184"/>
    </row>
  </sheetData>
  <sheetProtection selectLockedCells="1" selectUnlockedCells="1"/>
  <mergeCells count="47">
    <mergeCell ref="E10:G10"/>
    <mergeCell ref="H10:J10"/>
    <mergeCell ref="E11:F11"/>
    <mergeCell ref="H11:I11"/>
    <mergeCell ref="E12:F12"/>
    <mergeCell ref="H12:I12"/>
    <mergeCell ref="B18:C18"/>
    <mergeCell ref="A17:A18"/>
    <mergeCell ref="B10:C10"/>
    <mergeCell ref="B7:C7"/>
    <mergeCell ref="B4:C4"/>
    <mergeCell ref="B16:C16"/>
    <mergeCell ref="B17:C17"/>
    <mergeCell ref="B15:C15"/>
    <mergeCell ref="B13:C13"/>
    <mergeCell ref="B14:C14"/>
    <mergeCell ref="B12:C12"/>
    <mergeCell ref="B11:C11"/>
    <mergeCell ref="H16:J16"/>
    <mergeCell ref="H17:J17"/>
    <mergeCell ref="H14:J14"/>
    <mergeCell ref="E16:G16"/>
    <mergeCell ref="E17:G17"/>
    <mergeCell ref="E14:G14"/>
    <mergeCell ref="H4:J4"/>
    <mergeCell ref="B9:C9"/>
    <mergeCell ref="B5:C5"/>
    <mergeCell ref="B6:C6"/>
    <mergeCell ref="H7:J7"/>
    <mergeCell ref="E4:G4"/>
    <mergeCell ref="E7:G7"/>
    <mergeCell ref="E5:F5"/>
    <mergeCell ref="E6:F6"/>
    <mergeCell ref="H5:I5"/>
    <mergeCell ref="H6:I6"/>
    <mergeCell ref="E8:F8"/>
    <mergeCell ref="H8:I8"/>
    <mergeCell ref="E9:F9"/>
    <mergeCell ref="H9:I9"/>
    <mergeCell ref="B8:C8"/>
    <mergeCell ref="B1:C3"/>
    <mergeCell ref="H1:J1"/>
    <mergeCell ref="H2:J2"/>
    <mergeCell ref="E1:G1"/>
    <mergeCell ref="E2:G2"/>
    <mergeCell ref="E3:F3"/>
    <mergeCell ref="H3:I3"/>
  </mergeCells>
  <conditionalFormatting sqref="E14:J14">
    <cfRule type="containsText" dxfId="15" priority="3" operator="containsText" text="X">
      <formula>NOT(ISERROR(SEARCH("X",E14)))</formula>
    </cfRule>
    <cfRule type="containsText" dxfId="14" priority="4" operator="containsText" text="V">
      <formula>NOT(ISERROR(SEARCH("V",E14)))</formula>
    </cfRule>
  </conditionalFormatting>
  <conditionalFormatting sqref="E17:J18">
    <cfRule type="containsText" dxfId="13" priority="1" operator="containsText" text="X">
      <formula>NOT(ISERROR(SEARCH("X",E17)))</formula>
    </cfRule>
    <cfRule type="containsText" dxfId="12" priority="2" operator="containsText" text="V">
      <formula>NOT(ISERROR(SEARCH("V",E17)))</formula>
    </cfRule>
  </conditionalFormatting>
  <dataValidations count="2">
    <dataValidation operator="lessThanOrEqual" allowBlank="1" showInputMessage="1" showErrorMessage="1" sqref="H15 E15" xr:uid="{4B073906-CFF5-4D31-A569-1EE200F8545A}"/>
    <dataValidation type="list" allowBlank="1" showInputMessage="1" showErrorMessage="1" sqref="E8 H8" xr:uid="{6F8F1C70-4E42-4420-A6FD-CDCD51132FFF}">
      <formula1>"בעל תואר שני רלוונטי, חסר"</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AC1FC-40CB-462A-80B0-7153A4F08A25}">
  <dimension ref="A1:J18"/>
  <sheetViews>
    <sheetView rightToLeft="1" zoomScale="80" zoomScaleNormal="80" workbookViewId="0">
      <selection activeCell="B11" sqref="B11:C11"/>
    </sheetView>
  </sheetViews>
  <sheetFormatPr defaultRowHeight="13.8" x14ac:dyDescent="0.25"/>
  <cols>
    <col min="1" max="1" width="10.69921875" customWidth="1"/>
    <col min="3" max="3" width="86.09765625" customWidth="1"/>
    <col min="4" max="4" width="12" customWidth="1"/>
    <col min="5" max="5" width="9.19921875" customWidth="1"/>
    <col min="6" max="6" width="11.09765625" customWidth="1"/>
    <col min="7" max="7" width="11.19921875" customWidth="1"/>
    <col min="9" max="9" width="10.3984375" customWidth="1"/>
    <col min="10" max="10" width="10.69921875" customWidth="1"/>
  </cols>
  <sheetData>
    <row r="1" spans="1:10" ht="28.8" customHeight="1" x14ac:dyDescent="0.25">
      <c r="A1" s="48"/>
      <c r="B1" s="257" t="s">
        <v>31</v>
      </c>
      <c r="C1" s="258"/>
      <c r="D1" s="17" t="s">
        <v>143</v>
      </c>
      <c r="E1" s="257">
        <v>1</v>
      </c>
      <c r="F1" s="263"/>
      <c r="G1" s="264"/>
      <c r="H1" s="257">
        <v>2</v>
      </c>
      <c r="I1" s="263"/>
      <c r="J1" s="264"/>
    </row>
    <row r="2" spans="1:10" ht="24.6" customHeight="1" thickBot="1" x14ac:dyDescent="0.3">
      <c r="A2" s="49"/>
      <c r="B2" s="259"/>
      <c r="C2" s="260"/>
      <c r="D2" s="19" t="s">
        <v>32</v>
      </c>
      <c r="E2" s="265">
        <f>'תנאי-סף'!D3</f>
        <v>0</v>
      </c>
      <c r="F2" s="266"/>
      <c r="G2" s="267"/>
      <c r="H2" s="265">
        <f>'תנאי-סף'!E3</f>
        <v>0</v>
      </c>
      <c r="I2" s="266"/>
      <c r="J2" s="267"/>
    </row>
    <row r="3" spans="1:10" ht="29.4" customHeight="1" thickBot="1" x14ac:dyDescent="0.3">
      <c r="A3" s="50" t="s">
        <v>30</v>
      </c>
      <c r="B3" s="261"/>
      <c r="C3" s="262"/>
      <c r="D3" s="21" t="s">
        <v>3</v>
      </c>
      <c r="E3" s="268" t="s">
        <v>147</v>
      </c>
      <c r="F3" s="269"/>
      <c r="G3" s="22" t="s">
        <v>4</v>
      </c>
      <c r="H3" s="268" t="s">
        <v>147</v>
      </c>
      <c r="I3" s="269"/>
      <c r="J3" s="22" t="s">
        <v>4</v>
      </c>
    </row>
    <row r="4" spans="1:10" ht="16.2" thickBot="1" x14ac:dyDescent="0.3">
      <c r="A4" s="188"/>
      <c r="B4" s="302" t="s">
        <v>36</v>
      </c>
      <c r="C4" s="303"/>
      <c r="D4" s="20">
        <v>0.2</v>
      </c>
      <c r="E4" s="281">
        <f>SUM(G5:G6)</f>
        <v>0</v>
      </c>
      <c r="F4" s="282"/>
      <c r="G4" s="283"/>
      <c r="H4" s="270"/>
      <c r="I4" s="271"/>
      <c r="J4" s="272"/>
    </row>
    <row r="5" spans="1:10" ht="81.599999999999994" customHeight="1" thickBot="1" x14ac:dyDescent="0.3">
      <c r="A5" s="41" t="s">
        <v>61</v>
      </c>
      <c r="B5" s="275" t="s">
        <v>144</v>
      </c>
      <c r="C5" s="276"/>
      <c r="D5" s="27">
        <v>0.1</v>
      </c>
      <c r="E5" s="284"/>
      <c r="F5" s="285"/>
      <c r="G5" s="25"/>
      <c r="H5" s="284"/>
      <c r="I5" s="285"/>
      <c r="J5" s="25"/>
    </row>
    <row r="6" spans="1:10" ht="79.8" customHeight="1" thickBot="1" x14ac:dyDescent="0.3">
      <c r="A6" s="41" t="s">
        <v>62</v>
      </c>
      <c r="B6" s="277" t="s">
        <v>138</v>
      </c>
      <c r="C6" s="274"/>
      <c r="D6" s="28">
        <v>0.1</v>
      </c>
      <c r="E6" s="286"/>
      <c r="F6" s="287"/>
      <c r="G6" s="26"/>
      <c r="H6" s="286"/>
      <c r="I6" s="287"/>
      <c r="J6" s="26"/>
    </row>
    <row r="7" spans="1:10" ht="16.2" customHeight="1" thickBot="1" x14ac:dyDescent="0.3">
      <c r="A7" s="189"/>
      <c r="B7" s="255" t="s">
        <v>100</v>
      </c>
      <c r="C7" s="301"/>
      <c r="D7" s="20">
        <f>SUM(D8:D9)</f>
        <v>0.15000000000000002</v>
      </c>
      <c r="E7" s="278">
        <f>G8+G9+G15</f>
        <v>0</v>
      </c>
      <c r="F7" s="279"/>
      <c r="G7" s="280"/>
      <c r="H7" s="278">
        <f>J8+J9+J15</f>
        <v>0</v>
      </c>
      <c r="I7" s="279"/>
      <c r="J7" s="280"/>
    </row>
    <row r="8" spans="1:10" ht="60.6" customHeight="1" thickBot="1" x14ac:dyDescent="0.3">
      <c r="A8" s="41" t="s">
        <v>63</v>
      </c>
      <c r="B8" s="273" t="s">
        <v>139</v>
      </c>
      <c r="C8" s="274"/>
      <c r="D8" s="27">
        <v>0.1</v>
      </c>
      <c r="E8" s="284"/>
      <c r="F8" s="285"/>
      <c r="G8" s="42"/>
      <c r="H8" s="284"/>
      <c r="I8" s="285"/>
      <c r="J8" s="42"/>
    </row>
    <row r="9" spans="1:10" ht="49.8" customHeight="1" thickBot="1" x14ac:dyDescent="0.3">
      <c r="A9" s="41" t="s">
        <v>64</v>
      </c>
      <c r="B9" s="273" t="s">
        <v>123</v>
      </c>
      <c r="C9" s="274"/>
      <c r="D9" s="28">
        <v>0.05</v>
      </c>
      <c r="E9" s="288"/>
      <c r="F9" s="289"/>
      <c r="G9" s="43"/>
      <c r="H9" s="288"/>
      <c r="I9" s="289"/>
      <c r="J9" s="43"/>
    </row>
    <row r="10" spans="1:10" ht="16.2" customHeight="1" thickBot="1" x14ac:dyDescent="0.3">
      <c r="A10" s="189"/>
      <c r="B10" s="255" t="s">
        <v>101</v>
      </c>
      <c r="C10" s="301"/>
      <c r="D10" s="20">
        <v>0.15</v>
      </c>
      <c r="E10" s="278">
        <f>G11+G12+G18</f>
        <v>0</v>
      </c>
      <c r="F10" s="279"/>
      <c r="G10" s="316"/>
      <c r="H10" s="278">
        <f>J11+J12+J18</f>
        <v>0</v>
      </c>
      <c r="I10" s="279"/>
      <c r="J10" s="316"/>
    </row>
    <row r="11" spans="1:10" ht="71.400000000000006" customHeight="1" x14ac:dyDescent="0.25">
      <c r="A11" s="41" t="s">
        <v>65</v>
      </c>
      <c r="B11" s="314" t="s">
        <v>140</v>
      </c>
      <c r="C11" s="315"/>
      <c r="D11" s="28">
        <v>0.05</v>
      </c>
      <c r="E11" s="317"/>
      <c r="F11" s="318"/>
      <c r="G11" s="195"/>
      <c r="H11" s="317"/>
      <c r="I11" s="318"/>
      <c r="J11" s="195"/>
    </row>
    <row r="12" spans="1:10" ht="53.4" customHeight="1" thickBot="1" x14ac:dyDescent="0.3">
      <c r="A12" s="134" t="s">
        <v>66</v>
      </c>
      <c r="B12" s="314" t="s">
        <v>124</v>
      </c>
      <c r="C12" s="315"/>
      <c r="D12" s="191">
        <v>0.1</v>
      </c>
      <c r="E12" s="319"/>
      <c r="F12" s="319"/>
      <c r="G12" s="195"/>
      <c r="H12" s="319"/>
      <c r="I12" s="319"/>
      <c r="J12" s="195"/>
    </row>
    <row r="13" spans="1:10" ht="86.4" customHeight="1" thickBot="1" x14ac:dyDescent="0.3">
      <c r="A13" s="135" t="s">
        <v>88</v>
      </c>
      <c r="B13" s="310" t="s">
        <v>125</v>
      </c>
      <c r="C13" s="311"/>
      <c r="D13" s="29">
        <v>0.3</v>
      </c>
      <c r="E13" s="192" t="s">
        <v>45</v>
      </c>
      <c r="F13" s="193">
        <f>'תכני הפעילות המוצעת'!D9</f>
        <v>0</v>
      </c>
      <c r="G13" s="194">
        <f>$D$13*F$13</f>
        <v>0</v>
      </c>
      <c r="H13" s="192" t="s">
        <v>45</v>
      </c>
      <c r="I13" s="193">
        <f>'תכני הפעילות המוצעת'!F9</f>
        <v>0</v>
      </c>
      <c r="J13" s="194">
        <f>$D$13*I$13</f>
        <v>0</v>
      </c>
    </row>
    <row r="14" spans="1:10" ht="16.2" customHeight="1" thickBot="1" x14ac:dyDescent="0.3">
      <c r="A14" s="41" t="s">
        <v>88</v>
      </c>
      <c r="B14" s="312" t="s">
        <v>145</v>
      </c>
      <c r="C14" s="313"/>
      <c r="D14" s="47">
        <v>60</v>
      </c>
      <c r="E14" s="296" t="str">
        <f>IF(F13&gt;=$D$14,"V","X")</f>
        <v>X</v>
      </c>
      <c r="F14" s="297"/>
      <c r="G14" s="298"/>
      <c r="H14" s="296" t="str">
        <f>IF(I13&gt;=$D$14,"V","X")</f>
        <v>X</v>
      </c>
      <c r="I14" s="297"/>
      <c r="J14" s="298"/>
    </row>
    <row r="15" spans="1:10" ht="60" customHeight="1" thickBot="1" x14ac:dyDescent="0.3">
      <c r="A15" s="176" t="s">
        <v>67</v>
      </c>
      <c r="B15" s="308" t="s">
        <v>129</v>
      </c>
      <c r="C15" s="309"/>
      <c r="D15" s="29">
        <v>0.2</v>
      </c>
      <c r="E15" s="44" t="s">
        <v>44</v>
      </c>
      <c r="F15" s="45">
        <f>ראיון!C12</f>
        <v>0</v>
      </c>
      <c r="G15" s="46">
        <f>$D$15*F$15</f>
        <v>0</v>
      </c>
      <c r="H15" s="44" t="s">
        <v>44</v>
      </c>
      <c r="I15" s="45">
        <f>ראיון!E12</f>
        <v>0</v>
      </c>
      <c r="J15" s="46">
        <f>$D$15*I$15</f>
        <v>0</v>
      </c>
    </row>
    <row r="16" spans="1:10" ht="18.600000000000001" customHeight="1" thickBot="1" x14ac:dyDescent="0.3">
      <c r="A16" s="190"/>
      <c r="B16" s="304" t="s">
        <v>5</v>
      </c>
      <c r="C16" s="305"/>
      <c r="D16" s="187">
        <v>1</v>
      </c>
      <c r="E16" s="290">
        <f>G13+E7+E4</f>
        <v>0</v>
      </c>
      <c r="F16" s="291"/>
      <c r="G16" s="292"/>
      <c r="H16" s="290">
        <f>J13+H7+H4</f>
        <v>0</v>
      </c>
      <c r="I16" s="291"/>
      <c r="J16" s="292"/>
    </row>
    <row r="17" spans="1:10" ht="18.600000000000001" customHeight="1" thickBot="1" x14ac:dyDescent="0.3">
      <c r="A17" s="300" t="s">
        <v>132</v>
      </c>
      <c r="B17" s="306" t="s">
        <v>46</v>
      </c>
      <c r="C17" s="307"/>
      <c r="D17" s="185">
        <v>80</v>
      </c>
      <c r="E17" s="293" t="str">
        <f>IF(E16&gt;=$D$17,"V","X")</f>
        <v>X</v>
      </c>
      <c r="F17" s="294"/>
      <c r="G17" s="295"/>
      <c r="H17" s="293" t="str">
        <f>IF(H16&gt;=$D$17,"V","X")</f>
        <v>X</v>
      </c>
      <c r="I17" s="294"/>
      <c r="J17" s="295"/>
    </row>
    <row r="18" spans="1:10" ht="18" x14ac:dyDescent="0.25">
      <c r="A18" s="299"/>
      <c r="B18" s="299" t="s">
        <v>146</v>
      </c>
      <c r="C18" s="299"/>
      <c r="D18" s="186">
        <v>70</v>
      </c>
      <c r="E18" s="184"/>
      <c r="F18" s="184"/>
      <c r="G18" s="184"/>
      <c r="H18" s="184"/>
      <c r="I18" s="184"/>
      <c r="J18" s="184"/>
    </row>
  </sheetData>
  <mergeCells count="47">
    <mergeCell ref="E12:F12"/>
    <mergeCell ref="H11:I11"/>
    <mergeCell ref="H12:I12"/>
    <mergeCell ref="H3:I3"/>
    <mergeCell ref="H5:I5"/>
    <mergeCell ref="H6:I6"/>
    <mergeCell ref="H8:I8"/>
    <mergeCell ref="H9:I9"/>
    <mergeCell ref="H4:J4"/>
    <mergeCell ref="E9:F9"/>
    <mergeCell ref="E4:G4"/>
    <mergeCell ref="E10:G10"/>
    <mergeCell ref="H10:J10"/>
    <mergeCell ref="E11:F11"/>
    <mergeCell ref="B17:C17"/>
    <mergeCell ref="E17:G17"/>
    <mergeCell ref="H17:J17"/>
    <mergeCell ref="A17:A18"/>
    <mergeCell ref="B18:C18"/>
    <mergeCell ref="B16:C16"/>
    <mergeCell ref="E14:G14"/>
    <mergeCell ref="H14:J14"/>
    <mergeCell ref="B15:C15"/>
    <mergeCell ref="E16:G16"/>
    <mergeCell ref="H16:J16"/>
    <mergeCell ref="B9:C9"/>
    <mergeCell ref="B11:C11"/>
    <mergeCell ref="B12:C12"/>
    <mergeCell ref="B13:C13"/>
    <mergeCell ref="B14:C14"/>
    <mergeCell ref="B10:C10"/>
    <mergeCell ref="B5:C5"/>
    <mergeCell ref="B6:C6"/>
    <mergeCell ref="E7:G7"/>
    <mergeCell ref="H7:J7"/>
    <mergeCell ref="B8:C8"/>
    <mergeCell ref="B7:C7"/>
    <mergeCell ref="E5:F5"/>
    <mergeCell ref="E6:F6"/>
    <mergeCell ref="E8:F8"/>
    <mergeCell ref="B4:C4"/>
    <mergeCell ref="B1:C3"/>
    <mergeCell ref="E1:G1"/>
    <mergeCell ref="H1:J1"/>
    <mergeCell ref="E2:G2"/>
    <mergeCell ref="H2:J2"/>
    <mergeCell ref="E3:F3"/>
  </mergeCells>
  <conditionalFormatting sqref="E14:J14">
    <cfRule type="containsText" dxfId="11" priority="3" operator="containsText" text="X">
      <formula>NOT(ISERROR(SEARCH("X",E14)))</formula>
    </cfRule>
    <cfRule type="containsText" dxfId="10" priority="4" operator="containsText" text="V">
      <formula>NOT(ISERROR(SEARCH("V",E14)))</formula>
    </cfRule>
  </conditionalFormatting>
  <conditionalFormatting sqref="E17:J18">
    <cfRule type="containsText" dxfId="9" priority="1" operator="containsText" text="X">
      <formula>NOT(ISERROR(SEARCH("X",E17)))</formula>
    </cfRule>
    <cfRule type="containsText" dxfId="8" priority="2" operator="containsText" text="V">
      <formula>NOT(ISERROR(SEARCH("V",E17)))</formula>
    </cfRule>
  </conditionalFormatting>
  <dataValidations count="2">
    <dataValidation type="list" allowBlank="1" showInputMessage="1" showErrorMessage="1" sqref="E8 H8" xr:uid="{3434F239-9498-47FA-87B7-2D81E709FAAB}">
      <formula1>"בעל תואר שני רלוונטי, חסר"</formula1>
    </dataValidation>
    <dataValidation operator="lessThanOrEqual" allowBlank="1" showInputMessage="1" showErrorMessage="1" sqref="H15 E15" xr:uid="{FB215801-7038-4BD5-8109-B507A0E07E23}"/>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E42B5-4D93-4F8C-AE76-6E60503BB58E}">
  <dimension ref="A1:J18"/>
  <sheetViews>
    <sheetView rightToLeft="1" zoomScale="80" zoomScaleNormal="80" workbookViewId="0">
      <selection activeCell="B9" sqref="B9:C9"/>
    </sheetView>
  </sheetViews>
  <sheetFormatPr defaultRowHeight="13.8" x14ac:dyDescent="0.25"/>
  <cols>
    <col min="1" max="1" width="10.09765625" customWidth="1"/>
    <col min="3" max="3" width="86" customWidth="1"/>
    <col min="4" max="4" width="11.19921875" customWidth="1"/>
    <col min="5" max="5" width="16.59765625" customWidth="1"/>
    <col min="6" max="6" width="9.8984375" customWidth="1"/>
    <col min="7" max="7" width="13.296875" customWidth="1"/>
    <col min="8" max="8" width="15" customWidth="1"/>
    <col min="9" max="9" width="10.3984375" customWidth="1"/>
    <col min="10" max="10" width="12.19921875" customWidth="1"/>
  </cols>
  <sheetData>
    <row r="1" spans="1:10" ht="31.2" x14ac:dyDescent="0.25">
      <c r="A1" s="48"/>
      <c r="B1" s="257" t="s">
        <v>31</v>
      </c>
      <c r="C1" s="258"/>
      <c r="D1" s="17" t="s">
        <v>143</v>
      </c>
      <c r="E1" s="257">
        <v>1</v>
      </c>
      <c r="F1" s="263"/>
      <c r="G1" s="264"/>
      <c r="H1" s="257">
        <v>2</v>
      </c>
      <c r="I1" s="263"/>
      <c r="J1" s="264"/>
    </row>
    <row r="2" spans="1:10" ht="16.2" thickBot="1" x14ac:dyDescent="0.3">
      <c r="A2" s="49"/>
      <c r="B2" s="259"/>
      <c r="C2" s="260"/>
      <c r="D2" s="19" t="s">
        <v>32</v>
      </c>
      <c r="E2" s="265">
        <f>'תנאי-סף'!D3</f>
        <v>0</v>
      </c>
      <c r="F2" s="266"/>
      <c r="G2" s="267"/>
      <c r="H2" s="265">
        <f>'תנאי-סף'!E3</f>
        <v>0</v>
      </c>
      <c r="I2" s="266"/>
      <c r="J2" s="267"/>
    </row>
    <row r="3" spans="1:10" ht="49.8" customHeight="1" thickBot="1" x14ac:dyDescent="0.3">
      <c r="A3" s="50" t="s">
        <v>30</v>
      </c>
      <c r="B3" s="261"/>
      <c r="C3" s="262"/>
      <c r="D3" s="21" t="s">
        <v>3</v>
      </c>
      <c r="E3" s="268" t="s">
        <v>147</v>
      </c>
      <c r="F3" s="269"/>
      <c r="G3" s="22" t="s">
        <v>4</v>
      </c>
      <c r="H3" s="268" t="s">
        <v>147</v>
      </c>
      <c r="I3" s="269"/>
      <c r="J3" s="22" t="s">
        <v>4</v>
      </c>
    </row>
    <row r="4" spans="1:10" ht="16.2" thickBot="1" x14ac:dyDescent="0.3">
      <c r="A4" s="188"/>
      <c r="B4" s="302" t="s">
        <v>36</v>
      </c>
      <c r="C4" s="303"/>
      <c r="D4" s="20">
        <v>0.2</v>
      </c>
      <c r="E4" s="281">
        <f>SUM(G5:G6)</f>
        <v>0</v>
      </c>
      <c r="F4" s="282"/>
      <c r="G4" s="283"/>
      <c r="H4" s="270"/>
      <c r="I4" s="271"/>
      <c r="J4" s="272"/>
    </row>
    <row r="5" spans="1:10" ht="76.8" customHeight="1" thickBot="1" x14ac:dyDescent="0.3">
      <c r="A5" s="41" t="s">
        <v>61</v>
      </c>
      <c r="B5" s="275" t="s">
        <v>144</v>
      </c>
      <c r="C5" s="276"/>
      <c r="D5" s="27">
        <v>0.1</v>
      </c>
      <c r="E5" s="284"/>
      <c r="F5" s="285"/>
      <c r="G5" s="25"/>
      <c r="H5" s="284"/>
      <c r="I5" s="285"/>
      <c r="J5" s="25"/>
    </row>
    <row r="6" spans="1:10" ht="74.400000000000006" customHeight="1" thickBot="1" x14ac:dyDescent="0.3">
      <c r="A6" s="41" t="s">
        <v>62</v>
      </c>
      <c r="B6" s="277" t="s">
        <v>138</v>
      </c>
      <c r="C6" s="274"/>
      <c r="D6" s="28">
        <v>0.1</v>
      </c>
      <c r="E6" s="286"/>
      <c r="F6" s="287"/>
      <c r="G6" s="26"/>
      <c r="H6" s="286"/>
      <c r="I6" s="287"/>
      <c r="J6" s="26"/>
    </row>
    <row r="7" spans="1:10" ht="16.2" thickBot="1" x14ac:dyDescent="0.3">
      <c r="A7" s="189"/>
      <c r="B7" s="255" t="s">
        <v>100</v>
      </c>
      <c r="C7" s="301"/>
      <c r="D7" s="20">
        <f>SUM(D8:D9)</f>
        <v>0.15000000000000002</v>
      </c>
      <c r="E7" s="278">
        <f>G8+G9+G15</f>
        <v>0</v>
      </c>
      <c r="F7" s="279"/>
      <c r="G7" s="280"/>
      <c r="H7" s="278">
        <f>J8+J9+J15</f>
        <v>0</v>
      </c>
      <c r="I7" s="279"/>
      <c r="J7" s="280"/>
    </row>
    <row r="8" spans="1:10" ht="59.4" customHeight="1" thickBot="1" x14ac:dyDescent="0.3">
      <c r="A8" s="41" t="s">
        <v>63</v>
      </c>
      <c r="B8" s="273" t="s">
        <v>139</v>
      </c>
      <c r="C8" s="274"/>
      <c r="D8" s="27">
        <v>0.1</v>
      </c>
      <c r="E8" s="284"/>
      <c r="F8" s="285"/>
      <c r="G8" s="42"/>
      <c r="H8" s="284"/>
      <c r="I8" s="285"/>
      <c r="J8" s="42"/>
    </row>
    <row r="9" spans="1:10" ht="52.2" customHeight="1" thickBot="1" x14ac:dyDescent="0.3">
      <c r="A9" s="41" t="s">
        <v>64</v>
      </c>
      <c r="B9" s="273" t="s">
        <v>123</v>
      </c>
      <c r="C9" s="274"/>
      <c r="D9" s="28">
        <v>0.05</v>
      </c>
      <c r="E9" s="288"/>
      <c r="F9" s="289"/>
      <c r="G9" s="43"/>
      <c r="H9" s="288"/>
      <c r="I9" s="289"/>
      <c r="J9" s="43"/>
    </row>
    <row r="10" spans="1:10" ht="16.2" thickBot="1" x14ac:dyDescent="0.3">
      <c r="A10" s="189"/>
      <c r="B10" s="255" t="s">
        <v>101</v>
      </c>
      <c r="C10" s="301"/>
      <c r="D10" s="20">
        <v>0.15</v>
      </c>
      <c r="E10" s="278">
        <f>G11+G12+G18</f>
        <v>0</v>
      </c>
      <c r="F10" s="279"/>
      <c r="G10" s="316"/>
      <c r="H10" s="278">
        <f>J11+J12+J18</f>
        <v>0</v>
      </c>
      <c r="I10" s="279"/>
      <c r="J10" s="316"/>
    </row>
    <row r="11" spans="1:10" ht="65.400000000000006" customHeight="1" x14ac:dyDescent="0.25">
      <c r="A11" s="41" t="s">
        <v>65</v>
      </c>
      <c r="B11" s="314" t="s">
        <v>140</v>
      </c>
      <c r="C11" s="315"/>
      <c r="D11" s="28">
        <v>0.05</v>
      </c>
      <c r="E11" s="317"/>
      <c r="F11" s="318"/>
      <c r="G11" s="195"/>
      <c r="H11" s="317"/>
      <c r="I11" s="318"/>
      <c r="J11" s="195"/>
    </row>
    <row r="12" spans="1:10" ht="53.4" customHeight="1" thickBot="1" x14ac:dyDescent="0.3">
      <c r="A12" s="134" t="s">
        <v>66</v>
      </c>
      <c r="B12" s="314" t="s">
        <v>124</v>
      </c>
      <c r="C12" s="315"/>
      <c r="D12" s="191">
        <v>0.1</v>
      </c>
      <c r="E12" s="319"/>
      <c r="F12" s="319"/>
      <c r="G12" s="195"/>
      <c r="H12" s="319"/>
      <c r="I12" s="319"/>
      <c r="J12" s="195"/>
    </row>
    <row r="13" spans="1:10" ht="67.8" customHeight="1" thickBot="1" x14ac:dyDescent="0.3">
      <c r="A13" s="135" t="s">
        <v>88</v>
      </c>
      <c r="B13" s="310" t="s">
        <v>125</v>
      </c>
      <c r="C13" s="311"/>
      <c r="D13" s="29">
        <v>0.3</v>
      </c>
      <c r="E13" s="192" t="s">
        <v>45</v>
      </c>
      <c r="F13" s="193">
        <f>'תכני הפעילות המוצעת'!D9</f>
        <v>0</v>
      </c>
      <c r="G13" s="194">
        <f>$D$13*F$13</f>
        <v>0</v>
      </c>
      <c r="H13" s="192" t="s">
        <v>45</v>
      </c>
      <c r="I13" s="193">
        <f>'תכני הפעילות המוצעת'!F9</f>
        <v>0</v>
      </c>
      <c r="J13" s="194">
        <f>$D$13*I$13</f>
        <v>0</v>
      </c>
    </row>
    <row r="14" spans="1:10" ht="16.2" thickBot="1" x14ac:dyDescent="0.3">
      <c r="A14" s="41" t="s">
        <v>88</v>
      </c>
      <c r="B14" s="312" t="s">
        <v>145</v>
      </c>
      <c r="C14" s="313"/>
      <c r="D14" s="47">
        <v>60</v>
      </c>
      <c r="E14" s="296" t="str">
        <f>IF(F13&gt;=$D$14,"V","X")</f>
        <v>X</v>
      </c>
      <c r="F14" s="297"/>
      <c r="G14" s="298"/>
      <c r="H14" s="296" t="str">
        <f>IF(I13&gt;=$D$14,"V","X")</f>
        <v>X</v>
      </c>
      <c r="I14" s="297"/>
      <c r="J14" s="298"/>
    </row>
    <row r="15" spans="1:10" ht="31.8" thickBot="1" x14ac:dyDescent="0.3">
      <c r="A15" s="176" t="s">
        <v>67</v>
      </c>
      <c r="B15" s="308" t="s">
        <v>129</v>
      </c>
      <c r="C15" s="309"/>
      <c r="D15" s="29">
        <v>0.2</v>
      </c>
      <c r="E15" s="44" t="s">
        <v>44</v>
      </c>
      <c r="F15" s="45">
        <f>ראיון!C12</f>
        <v>0</v>
      </c>
      <c r="G15" s="46">
        <f>$D$15*F$15</f>
        <v>0</v>
      </c>
      <c r="H15" s="44" t="s">
        <v>44</v>
      </c>
      <c r="I15" s="45">
        <f>ראיון!E12</f>
        <v>0</v>
      </c>
      <c r="J15" s="46">
        <f>$D$15*I$15</f>
        <v>0</v>
      </c>
    </row>
    <row r="16" spans="1:10" ht="18.600000000000001" thickBot="1" x14ac:dyDescent="0.3">
      <c r="A16" s="190"/>
      <c r="B16" s="304" t="s">
        <v>5</v>
      </c>
      <c r="C16" s="305"/>
      <c r="D16" s="187">
        <v>1</v>
      </c>
      <c r="E16" s="290">
        <f>G13+E7+E4</f>
        <v>0</v>
      </c>
      <c r="F16" s="291"/>
      <c r="G16" s="292"/>
      <c r="H16" s="290">
        <f>J13+H7+H4</f>
        <v>0</v>
      </c>
      <c r="I16" s="291"/>
      <c r="J16" s="292"/>
    </row>
    <row r="17" spans="1:10" ht="18.600000000000001" thickBot="1" x14ac:dyDescent="0.3">
      <c r="A17" s="300" t="s">
        <v>132</v>
      </c>
      <c r="B17" s="306" t="s">
        <v>46</v>
      </c>
      <c r="C17" s="307"/>
      <c r="D17" s="185">
        <v>80</v>
      </c>
      <c r="E17" s="293" t="str">
        <f>IF(E16&gt;=$D$17,"V","X")</f>
        <v>X</v>
      </c>
      <c r="F17" s="294"/>
      <c r="G17" s="295"/>
      <c r="H17" s="293" t="str">
        <f>IF(H16&gt;=$D$17,"V","X")</f>
        <v>X</v>
      </c>
      <c r="I17" s="294"/>
      <c r="J17" s="295"/>
    </row>
    <row r="18" spans="1:10" ht="18" x14ac:dyDescent="0.25">
      <c r="A18" s="299"/>
      <c r="B18" s="299" t="s">
        <v>146</v>
      </c>
      <c r="C18" s="299"/>
      <c r="D18" s="186">
        <v>70</v>
      </c>
      <c r="E18" s="184"/>
      <c r="F18" s="184"/>
      <c r="G18" s="184"/>
      <c r="H18" s="184"/>
      <c r="I18" s="184"/>
      <c r="J18" s="184"/>
    </row>
  </sheetData>
  <mergeCells count="47">
    <mergeCell ref="H10:J10"/>
    <mergeCell ref="E12:F12"/>
    <mergeCell ref="H12:I12"/>
    <mergeCell ref="E11:F11"/>
    <mergeCell ref="H11:I11"/>
    <mergeCell ref="E10:G10"/>
    <mergeCell ref="E9:F9"/>
    <mergeCell ref="H9:I9"/>
    <mergeCell ref="E8:F8"/>
    <mergeCell ref="H8:I8"/>
    <mergeCell ref="E5:F5"/>
    <mergeCell ref="A17:A18"/>
    <mergeCell ref="B17:C17"/>
    <mergeCell ref="E17:G17"/>
    <mergeCell ref="H17:J17"/>
    <mergeCell ref="B18:C18"/>
    <mergeCell ref="B16:C16"/>
    <mergeCell ref="E14:G14"/>
    <mergeCell ref="H14:J14"/>
    <mergeCell ref="B15:C15"/>
    <mergeCell ref="E16:G16"/>
    <mergeCell ref="H16:J16"/>
    <mergeCell ref="B9:C9"/>
    <mergeCell ref="B11:C11"/>
    <mergeCell ref="B12:C12"/>
    <mergeCell ref="B13:C13"/>
    <mergeCell ref="B14:C14"/>
    <mergeCell ref="B10:C10"/>
    <mergeCell ref="B5:C5"/>
    <mergeCell ref="B6:C6"/>
    <mergeCell ref="E7:G7"/>
    <mergeCell ref="H7:J7"/>
    <mergeCell ref="B8:C8"/>
    <mergeCell ref="B7:C7"/>
    <mergeCell ref="H5:I5"/>
    <mergeCell ref="E6:F6"/>
    <mergeCell ref="H6:I6"/>
    <mergeCell ref="B4:C4"/>
    <mergeCell ref="B1:C3"/>
    <mergeCell ref="E1:G1"/>
    <mergeCell ref="H1:J1"/>
    <mergeCell ref="E2:G2"/>
    <mergeCell ref="H2:J2"/>
    <mergeCell ref="E3:F3"/>
    <mergeCell ref="H3:I3"/>
    <mergeCell ref="E4:G4"/>
    <mergeCell ref="H4:J4"/>
  </mergeCells>
  <conditionalFormatting sqref="E14:J14">
    <cfRule type="containsText" dxfId="7" priority="3" operator="containsText" text="X">
      <formula>NOT(ISERROR(SEARCH("X",E14)))</formula>
    </cfRule>
    <cfRule type="containsText" dxfId="6" priority="4" operator="containsText" text="V">
      <formula>NOT(ISERROR(SEARCH("V",E14)))</formula>
    </cfRule>
  </conditionalFormatting>
  <conditionalFormatting sqref="E17:J18">
    <cfRule type="containsText" dxfId="5" priority="1" operator="containsText" text="X">
      <formula>NOT(ISERROR(SEARCH("X",E17)))</formula>
    </cfRule>
    <cfRule type="containsText" dxfId="4" priority="2" operator="containsText" text="V">
      <formula>NOT(ISERROR(SEARCH("V",E17)))</formula>
    </cfRule>
  </conditionalFormatting>
  <dataValidations count="2">
    <dataValidation operator="lessThanOrEqual" allowBlank="1" showInputMessage="1" showErrorMessage="1" sqref="H15 E15" xr:uid="{E5A619E8-348D-4F66-8C72-FDAE66E9A576}"/>
    <dataValidation type="list" allowBlank="1" showInputMessage="1" showErrorMessage="1" sqref="E8 H8" xr:uid="{6CE0DBCF-9519-4857-AE71-D1CCEB63CCA0}">
      <formula1>"בעל תואר שני רלוונטי, חסר"</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795F0-3B6E-4E56-B96A-FBB777341D84}">
  <dimension ref="A1:J18"/>
  <sheetViews>
    <sheetView rightToLeft="1" zoomScale="80" zoomScaleNormal="80" workbookViewId="0">
      <selection activeCell="C19" sqref="C19"/>
    </sheetView>
  </sheetViews>
  <sheetFormatPr defaultRowHeight="13.8" x14ac:dyDescent="0.25"/>
  <cols>
    <col min="3" max="3" width="86.09765625" customWidth="1"/>
    <col min="4" max="4" width="11.3984375" customWidth="1"/>
    <col min="5" max="5" width="15.8984375" customWidth="1"/>
    <col min="6" max="6" width="10.3984375" customWidth="1"/>
    <col min="7" max="7" width="10.796875" customWidth="1"/>
    <col min="8" max="8" width="17.796875" customWidth="1"/>
    <col min="9" max="9" width="6.59765625" customWidth="1"/>
    <col min="10" max="10" width="10.3984375" customWidth="1"/>
  </cols>
  <sheetData>
    <row r="1" spans="1:10" ht="23.4" customHeight="1" x14ac:dyDescent="0.25">
      <c r="A1" s="48"/>
      <c r="B1" s="257" t="s">
        <v>31</v>
      </c>
      <c r="C1" s="258"/>
      <c r="D1" s="17" t="s">
        <v>143</v>
      </c>
      <c r="E1" s="257">
        <v>1</v>
      </c>
      <c r="F1" s="263"/>
      <c r="G1" s="264"/>
      <c r="H1" s="257">
        <v>2</v>
      </c>
      <c r="I1" s="263"/>
      <c r="J1" s="264"/>
    </row>
    <row r="2" spans="1:10" ht="24" customHeight="1" thickBot="1" x14ac:dyDescent="0.3">
      <c r="A2" s="49"/>
      <c r="B2" s="259"/>
      <c r="C2" s="260"/>
      <c r="D2" s="19" t="s">
        <v>32</v>
      </c>
      <c r="E2" s="265">
        <f>'תנאי-סף'!D3</f>
        <v>0</v>
      </c>
      <c r="F2" s="266"/>
      <c r="G2" s="267"/>
      <c r="H2" s="265">
        <f>'תנאי-סף'!E3</f>
        <v>0</v>
      </c>
      <c r="I2" s="266"/>
      <c r="J2" s="267"/>
    </row>
    <row r="3" spans="1:10" ht="37.799999999999997" customHeight="1" thickBot="1" x14ac:dyDescent="0.3">
      <c r="A3" s="50" t="s">
        <v>30</v>
      </c>
      <c r="B3" s="261"/>
      <c r="C3" s="262"/>
      <c r="D3" s="21" t="s">
        <v>3</v>
      </c>
      <c r="E3" s="268" t="s">
        <v>147</v>
      </c>
      <c r="F3" s="269"/>
      <c r="G3" s="22" t="s">
        <v>4</v>
      </c>
      <c r="H3" s="268" t="s">
        <v>147</v>
      </c>
      <c r="I3" s="269"/>
      <c r="J3" s="22" t="s">
        <v>4</v>
      </c>
    </row>
    <row r="4" spans="1:10" ht="24.6" customHeight="1" thickBot="1" x14ac:dyDescent="0.3">
      <c r="A4" s="188"/>
      <c r="B4" s="302" t="s">
        <v>36</v>
      </c>
      <c r="C4" s="303"/>
      <c r="D4" s="20">
        <v>0.2</v>
      </c>
      <c r="E4" s="281">
        <f>SUM(G5:G6)</f>
        <v>0</v>
      </c>
      <c r="F4" s="282"/>
      <c r="G4" s="283"/>
      <c r="H4" s="270"/>
      <c r="I4" s="271"/>
      <c r="J4" s="272"/>
    </row>
    <row r="5" spans="1:10" ht="72.599999999999994" customHeight="1" thickBot="1" x14ac:dyDescent="0.3">
      <c r="A5" s="41" t="s">
        <v>61</v>
      </c>
      <c r="B5" s="275" t="s">
        <v>144</v>
      </c>
      <c r="C5" s="276"/>
      <c r="D5" s="27">
        <v>0.1</v>
      </c>
      <c r="E5" s="284"/>
      <c r="F5" s="285"/>
      <c r="G5" s="25"/>
      <c r="H5" s="284"/>
      <c r="I5" s="285"/>
      <c r="J5" s="25"/>
    </row>
    <row r="6" spans="1:10" ht="72" customHeight="1" thickBot="1" x14ac:dyDescent="0.3">
      <c r="A6" s="41" t="s">
        <v>62</v>
      </c>
      <c r="B6" s="277" t="s">
        <v>138</v>
      </c>
      <c r="C6" s="274"/>
      <c r="D6" s="28">
        <v>0.1</v>
      </c>
      <c r="E6" s="286"/>
      <c r="F6" s="287"/>
      <c r="G6" s="26"/>
      <c r="H6" s="286"/>
      <c r="I6" s="287"/>
      <c r="J6" s="26"/>
    </row>
    <row r="7" spans="1:10" ht="21" customHeight="1" thickBot="1" x14ac:dyDescent="0.3">
      <c r="A7" s="189"/>
      <c r="B7" s="255" t="s">
        <v>100</v>
      </c>
      <c r="C7" s="301"/>
      <c r="D7" s="20">
        <f>SUM(D8:D9)</f>
        <v>0.15000000000000002</v>
      </c>
      <c r="E7" s="278">
        <f>G8+G9+G15</f>
        <v>0</v>
      </c>
      <c r="F7" s="279"/>
      <c r="G7" s="280"/>
      <c r="H7" s="278">
        <f>J8+J9+J15</f>
        <v>0</v>
      </c>
      <c r="I7" s="279"/>
      <c r="J7" s="280"/>
    </row>
    <row r="8" spans="1:10" ht="51.6" customHeight="1" thickBot="1" x14ac:dyDescent="0.3">
      <c r="A8" s="41" t="s">
        <v>63</v>
      </c>
      <c r="B8" s="273" t="s">
        <v>139</v>
      </c>
      <c r="C8" s="274"/>
      <c r="D8" s="27">
        <v>0.1</v>
      </c>
      <c r="E8" s="284"/>
      <c r="F8" s="285"/>
      <c r="G8" s="42"/>
      <c r="H8" s="284"/>
      <c r="I8" s="285"/>
      <c r="J8" s="42"/>
    </row>
    <row r="9" spans="1:10" ht="49.2" customHeight="1" thickBot="1" x14ac:dyDescent="0.3">
      <c r="A9" s="41" t="s">
        <v>64</v>
      </c>
      <c r="B9" s="273" t="s">
        <v>123</v>
      </c>
      <c r="C9" s="274"/>
      <c r="D9" s="28">
        <v>0.05</v>
      </c>
      <c r="E9" s="288"/>
      <c r="F9" s="289"/>
      <c r="G9" s="43"/>
      <c r="H9" s="288"/>
      <c r="I9" s="289"/>
      <c r="J9" s="43"/>
    </row>
    <row r="10" spans="1:10" ht="22.8" customHeight="1" thickBot="1" x14ac:dyDescent="0.3">
      <c r="A10" s="189"/>
      <c r="B10" s="255" t="s">
        <v>101</v>
      </c>
      <c r="C10" s="301"/>
      <c r="D10" s="20">
        <v>0.15</v>
      </c>
      <c r="E10" s="278">
        <f>G11+G12+G18</f>
        <v>0</v>
      </c>
      <c r="F10" s="279"/>
      <c r="G10" s="316"/>
      <c r="H10" s="278">
        <f>J11+J12+J18</f>
        <v>0</v>
      </c>
      <c r="I10" s="279"/>
      <c r="J10" s="316"/>
    </row>
    <row r="11" spans="1:10" ht="68.400000000000006" customHeight="1" x14ac:dyDescent="0.25">
      <c r="A11" s="41" t="s">
        <v>65</v>
      </c>
      <c r="B11" s="314" t="s">
        <v>140</v>
      </c>
      <c r="C11" s="315"/>
      <c r="D11" s="28">
        <v>0.05</v>
      </c>
      <c r="E11" s="317"/>
      <c r="F11" s="318"/>
      <c r="G11" s="195"/>
      <c r="H11" s="317"/>
      <c r="I11" s="318"/>
      <c r="J11" s="195"/>
    </row>
    <row r="12" spans="1:10" ht="63.6" customHeight="1" thickBot="1" x14ac:dyDescent="0.3">
      <c r="A12" s="134" t="s">
        <v>66</v>
      </c>
      <c r="B12" s="314" t="s">
        <v>124</v>
      </c>
      <c r="C12" s="315"/>
      <c r="D12" s="191">
        <v>0.1</v>
      </c>
      <c r="E12" s="319"/>
      <c r="F12" s="319"/>
      <c r="G12" s="195"/>
      <c r="H12" s="319"/>
      <c r="I12" s="319"/>
      <c r="J12" s="195"/>
    </row>
    <row r="13" spans="1:10" ht="67.8" customHeight="1" thickBot="1" x14ac:dyDescent="0.3">
      <c r="A13" s="135" t="s">
        <v>88</v>
      </c>
      <c r="B13" s="310" t="s">
        <v>125</v>
      </c>
      <c r="C13" s="311"/>
      <c r="D13" s="29">
        <v>0.3</v>
      </c>
      <c r="E13" s="192" t="s">
        <v>45</v>
      </c>
      <c r="F13" s="193">
        <f>'תכני הפעילות המוצעת'!D9</f>
        <v>0</v>
      </c>
      <c r="G13" s="194">
        <f>$D$13*F$13</f>
        <v>0</v>
      </c>
      <c r="H13" s="192" t="s">
        <v>45</v>
      </c>
      <c r="I13" s="193">
        <f>'תכני הפעילות המוצעת'!F9</f>
        <v>0</v>
      </c>
      <c r="J13" s="194">
        <f>$D$13*I$13</f>
        <v>0</v>
      </c>
    </row>
    <row r="14" spans="1:10" ht="16.2" thickBot="1" x14ac:dyDescent="0.3">
      <c r="A14" s="41" t="s">
        <v>88</v>
      </c>
      <c r="B14" s="312" t="s">
        <v>145</v>
      </c>
      <c r="C14" s="313"/>
      <c r="D14" s="47">
        <v>60</v>
      </c>
      <c r="E14" s="296" t="str">
        <f>IF(F13&gt;=$D$14,"V","X")</f>
        <v>X</v>
      </c>
      <c r="F14" s="297"/>
      <c r="G14" s="298"/>
      <c r="H14" s="296" t="str">
        <f>IF(I13&gt;=$D$14,"V","X")</f>
        <v>X</v>
      </c>
      <c r="I14" s="297"/>
      <c r="J14" s="298"/>
    </row>
    <row r="15" spans="1:10" ht="34.799999999999997" customHeight="1" thickBot="1" x14ac:dyDescent="0.3">
      <c r="A15" s="176" t="s">
        <v>67</v>
      </c>
      <c r="B15" s="308" t="s">
        <v>129</v>
      </c>
      <c r="C15" s="309"/>
      <c r="D15" s="29">
        <v>0.2</v>
      </c>
      <c r="E15" s="44" t="s">
        <v>44</v>
      </c>
      <c r="F15" s="45">
        <f>ראיון!C12</f>
        <v>0</v>
      </c>
      <c r="G15" s="46">
        <f>$D$15*F$15</f>
        <v>0</v>
      </c>
      <c r="H15" s="44" t="s">
        <v>44</v>
      </c>
      <c r="I15" s="45">
        <f>ראיון!E12</f>
        <v>0</v>
      </c>
      <c r="J15" s="46">
        <f>$D$15*I$15</f>
        <v>0</v>
      </c>
    </row>
    <row r="16" spans="1:10" ht="18.600000000000001" thickBot="1" x14ac:dyDescent="0.3">
      <c r="A16" s="190"/>
      <c r="B16" s="304" t="s">
        <v>5</v>
      </c>
      <c r="C16" s="305"/>
      <c r="D16" s="187">
        <v>1</v>
      </c>
      <c r="E16" s="290">
        <f>G13+E7+E4</f>
        <v>0</v>
      </c>
      <c r="F16" s="291"/>
      <c r="G16" s="292"/>
      <c r="H16" s="290">
        <f>J13+H7+H4</f>
        <v>0</v>
      </c>
      <c r="I16" s="291"/>
      <c r="J16" s="292"/>
    </row>
    <row r="17" spans="1:10" ht="18.600000000000001" thickBot="1" x14ac:dyDescent="0.3">
      <c r="A17" s="300" t="s">
        <v>132</v>
      </c>
      <c r="B17" s="306" t="s">
        <v>46</v>
      </c>
      <c r="C17" s="307"/>
      <c r="D17" s="185">
        <v>80</v>
      </c>
      <c r="E17" s="293" t="str">
        <f>IF(E16&gt;=$D$17,"V","X")</f>
        <v>X</v>
      </c>
      <c r="F17" s="294"/>
      <c r="G17" s="295"/>
      <c r="H17" s="293" t="str">
        <f>IF(H16&gt;=$D$17,"V","X")</f>
        <v>X</v>
      </c>
      <c r="I17" s="294"/>
      <c r="J17" s="295"/>
    </row>
    <row r="18" spans="1:10" ht="18" x14ac:dyDescent="0.25">
      <c r="A18" s="299"/>
      <c r="B18" s="299" t="s">
        <v>146</v>
      </c>
      <c r="C18" s="299"/>
      <c r="D18" s="186">
        <v>70</v>
      </c>
      <c r="E18" s="184"/>
      <c r="F18" s="184"/>
      <c r="G18" s="184"/>
      <c r="H18" s="184"/>
      <c r="I18" s="184"/>
      <c r="J18" s="184"/>
    </row>
  </sheetData>
  <mergeCells count="47">
    <mergeCell ref="H12:I12"/>
    <mergeCell ref="E8:F8"/>
    <mergeCell ref="H8:I8"/>
    <mergeCell ref="E9:F9"/>
    <mergeCell ref="H9:I9"/>
    <mergeCell ref="E11:F11"/>
    <mergeCell ref="H11:I11"/>
    <mergeCell ref="E10:G10"/>
    <mergeCell ref="H10:J10"/>
    <mergeCell ref="E12:F12"/>
    <mergeCell ref="A17:A18"/>
    <mergeCell ref="B17:C17"/>
    <mergeCell ref="E17:G17"/>
    <mergeCell ref="H17:J17"/>
    <mergeCell ref="B18:C18"/>
    <mergeCell ref="E14:G14"/>
    <mergeCell ref="H14:J14"/>
    <mergeCell ref="B15:C15"/>
    <mergeCell ref="B16:C16"/>
    <mergeCell ref="E16:G16"/>
    <mergeCell ref="H16:J16"/>
    <mergeCell ref="B14:C14"/>
    <mergeCell ref="B9:C9"/>
    <mergeCell ref="B10:C10"/>
    <mergeCell ref="B11:C11"/>
    <mergeCell ref="B12:C12"/>
    <mergeCell ref="B13:C13"/>
    <mergeCell ref="B8:C8"/>
    <mergeCell ref="E5:F5"/>
    <mergeCell ref="H5:I5"/>
    <mergeCell ref="E6:F6"/>
    <mergeCell ref="H6:I6"/>
    <mergeCell ref="B5:C5"/>
    <mergeCell ref="B6:C6"/>
    <mergeCell ref="B7:C7"/>
    <mergeCell ref="E7:G7"/>
    <mergeCell ref="H7:J7"/>
    <mergeCell ref="B4:C4"/>
    <mergeCell ref="E4:G4"/>
    <mergeCell ref="H4:J4"/>
    <mergeCell ref="E3:F3"/>
    <mergeCell ref="H3:I3"/>
    <mergeCell ref="B1:C3"/>
    <mergeCell ref="E1:G1"/>
    <mergeCell ref="H1:J1"/>
    <mergeCell ref="E2:G2"/>
    <mergeCell ref="H2:J2"/>
  </mergeCells>
  <conditionalFormatting sqref="E14:J14">
    <cfRule type="containsText" dxfId="3" priority="3" operator="containsText" text="X">
      <formula>NOT(ISERROR(SEARCH("X",E14)))</formula>
    </cfRule>
    <cfRule type="containsText" dxfId="2" priority="4" operator="containsText" text="V">
      <formula>NOT(ISERROR(SEARCH("V",E14)))</formula>
    </cfRule>
  </conditionalFormatting>
  <conditionalFormatting sqref="E17:J18">
    <cfRule type="containsText" dxfId="1" priority="1" operator="containsText" text="X">
      <formula>NOT(ISERROR(SEARCH("X",E17)))</formula>
    </cfRule>
    <cfRule type="containsText" dxfId="0" priority="2" operator="containsText" text="V">
      <formula>NOT(ISERROR(SEARCH("V",E17)))</formula>
    </cfRule>
  </conditionalFormatting>
  <dataValidations count="2">
    <dataValidation type="list" allowBlank="1" showInputMessage="1" showErrorMessage="1" sqref="E8 H8" xr:uid="{2FE56208-9B03-40CD-AA87-865541809B52}">
      <formula1>"בעל תואר שני רלוונטי, חסר"</formula1>
    </dataValidation>
    <dataValidation operator="lessThanOrEqual" allowBlank="1" showInputMessage="1" showErrorMessage="1" sqref="H15 E15" xr:uid="{5200515B-7D92-4C1D-BE15-7B0F035FD5E6}"/>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16"/>
  <sheetViews>
    <sheetView rightToLeft="1" zoomScale="60" zoomScaleNormal="60" workbookViewId="0">
      <selection activeCell="A9" sqref="A9:B9"/>
    </sheetView>
  </sheetViews>
  <sheetFormatPr defaultRowHeight="13.8" x14ac:dyDescent="0.25"/>
  <cols>
    <col min="2" max="2" width="51.59765625" customWidth="1"/>
    <col min="3" max="3" width="7.09765625" customWidth="1"/>
    <col min="4" max="4" width="8.5" customWidth="1"/>
    <col min="5" max="5" width="38" customWidth="1"/>
    <col min="6" max="6" width="13" customWidth="1"/>
    <col min="7" max="7" width="26.59765625" customWidth="1"/>
    <col min="8" max="8" width="4.8984375" customWidth="1"/>
    <col min="9" max="9" width="35.09765625" hidden="1" customWidth="1"/>
  </cols>
  <sheetData>
    <row r="1" spans="1:9" ht="16.2" thickBot="1" x14ac:dyDescent="0.35">
      <c r="A1" s="54"/>
      <c r="B1" s="54"/>
      <c r="C1" s="54"/>
      <c r="D1" s="54"/>
      <c r="E1" s="54"/>
      <c r="F1" s="54"/>
      <c r="G1" s="54"/>
    </row>
    <row r="2" spans="1:9" ht="16.2" thickBot="1" x14ac:dyDescent="0.35">
      <c r="A2" s="55"/>
      <c r="B2" s="56"/>
      <c r="C2" s="56"/>
      <c r="D2" s="320">
        <v>1</v>
      </c>
      <c r="E2" s="321"/>
      <c r="F2" s="320">
        <v>2</v>
      </c>
      <c r="G2" s="321"/>
      <c r="I2" s="81" t="s">
        <v>59</v>
      </c>
    </row>
    <row r="3" spans="1:9" ht="14.25" customHeight="1" x14ac:dyDescent="0.25">
      <c r="A3" s="324" t="s">
        <v>47</v>
      </c>
      <c r="B3" s="325"/>
      <c r="C3" s="336" t="s">
        <v>53</v>
      </c>
      <c r="D3" s="330">
        <f>'תנאי-סף'!D3</f>
        <v>0</v>
      </c>
      <c r="E3" s="331"/>
      <c r="F3" s="330">
        <f>'תנאי-סף'!E3</f>
        <v>0</v>
      </c>
      <c r="G3" s="331"/>
      <c r="I3" s="82" t="s">
        <v>68</v>
      </c>
    </row>
    <row r="4" spans="1:9" ht="22.5" customHeight="1" thickBot="1" x14ac:dyDescent="0.3">
      <c r="A4" s="326"/>
      <c r="B4" s="327"/>
      <c r="C4" s="337"/>
      <c r="D4" s="332"/>
      <c r="E4" s="333"/>
      <c r="F4" s="332"/>
      <c r="G4" s="333"/>
      <c r="I4" s="82" t="s">
        <v>69</v>
      </c>
    </row>
    <row r="5" spans="1:9" ht="16.5" customHeight="1" thickBot="1" x14ac:dyDescent="0.3">
      <c r="A5" s="51"/>
      <c r="B5" s="52"/>
      <c r="C5" s="53" t="s">
        <v>54</v>
      </c>
      <c r="D5" s="57" t="s">
        <v>49</v>
      </c>
      <c r="E5" s="58" t="s">
        <v>50</v>
      </c>
      <c r="F5" s="57" t="s">
        <v>49</v>
      </c>
      <c r="G5" s="58" t="s">
        <v>50</v>
      </c>
      <c r="I5" s="83" t="s">
        <v>70</v>
      </c>
    </row>
    <row r="6" spans="1:9" ht="123" customHeight="1" thickBot="1" x14ac:dyDescent="0.3">
      <c r="A6" s="328" t="s">
        <v>43</v>
      </c>
      <c r="B6" s="59" t="s">
        <v>126</v>
      </c>
      <c r="C6" s="85">
        <v>0.7</v>
      </c>
      <c r="D6" s="97"/>
      <c r="E6" s="99"/>
      <c r="F6" s="97"/>
      <c r="G6" s="99"/>
    </row>
    <row r="7" spans="1:9" ht="91.5" customHeight="1" thickBot="1" x14ac:dyDescent="0.3">
      <c r="A7" s="329"/>
      <c r="B7" s="59" t="s">
        <v>127</v>
      </c>
      <c r="C7" s="86">
        <v>0.1</v>
      </c>
      <c r="D7" s="98"/>
      <c r="E7" s="99"/>
      <c r="F7" s="98"/>
      <c r="G7" s="99"/>
    </row>
    <row r="8" spans="1:9" ht="107.25" customHeight="1" thickBot="1" x14ac:dyDescent="0.3">
      <c r="A8" s="329"/>
      <c r="B8" s="59" t="s">
        <v>128</v>
      </c>
      <c r="C8" s="86">
        <v>0.2</v>
      </c>
      <c r="D8" s="98"/>
      <c r="E8" s="99"/>
      <c r="F8" s="98"/>
      <c r="G8" s="99"/>
    </row>
    <row r="9" spans="1:9" ht="21" customHeight="1" thickBot="1" x14ac:dyDescent="0.35">
      <c r="A9" s="322" t="s">
        <v>40</v>
      </c>
      <c r="B9" s="323"/>
      <c r="C9" s="87">
        <f>SUM(C6:C8)</f>
        <v>1</v>
      </c>
      <c r="D9" s="334">
        <f>SUMPRODUCT($C$6:$C$8,D$6:D$8)*10</f>
        <v>0</v>
      </c>
      <c r="E9" s="335"/>
      <c r="F9" s="334">
        <f>SUMPRODUCT($C$6:$C$8,F$6:F$8)*10</f>
        <v>0</v>
      </c>
      <c r="G9" s="335"/>
    </row>
    <row r="10" spans="1:9" ht="15.6" x14ac:dyDescent="0.3">
      <c r="A10" s="54"/>
      <c r="B10" s="54"/>
      <c r="C10" s="54"/>
      <c r="D10" s="54"/>
      <c r="E10" s="54"/>
      <c r="F10" s="54"/>
      <c r="G10" s="54"/>
    </row>
    <row r="11" spans="1:9" ht="15.6" x14ac:dyDescent="0.3">
      <c r="A11" s="54"/>
      <c r="B11" s="54"/>
      <c r="C11" s="54"/>
      <c r="D11" s="54"/>
      <c r="E11" s="54"/>
      <c r="F11" s="54"/>
      <c r="G11" s="54"/>
    </row>
    <row r="12" spans="1:9" ht="15.6" x14ac:dyDescent="0.3">
      <c r="A12" s="54"/>
      <c r="B12" s="54"/>
      <c r="C12" s="54"/>
      <c r="D12" s="54"/>
      <c r="E12" s="54"/>
      <c r="F12" s="54"/>
      <c r="G12" s="54"/>
    </row>
    <row r="13" spans="1:9" ht="15.6" x14ac:dyDescent="0.3">
      <c r="A13" s="54"/>
      <c r="B13" s="54"/>
      <c r="C13" s="54"/>
      <c r="D13" s="54"/>
      <c r="E13" s="54"/>
      <c r="F13" s="54"/>
      <c r="G13" s="54"/>
    </row>
    <row r="14" spans="1:9" ht="15.6" x14ac:dyDescent="0.3">
      <c r="A14" s="54"/>
      <c r="B14" s="54"/>
      <c r="C14" s="54"/>
      <c r="D14" s="54"/>
      <c r="E14" s="54"/>
      <c r="F14" s="54"/>
      <c r="G14" s="54"/>
    </row>
    <row r="15" spans="1:9" ht="15.6" x14ac:dyDescent="0.3">
      <c r="A15" s="54"/>
      <c r="B15" s="54"/>
      <c r="C15" s="54"/>
      <c r="D15" s="54"/>
      <c r="E15" s="54"/>
      <c r="F15" s="54"/>
      <c r="G15" s="54"/>
    </row>
    <row r="16" spans="1:9" ht="15.6" x14ac:dyDescent="0.3">
      <c r="A16" s="54"/>
      <c r="B16" s="54"/>
      <c r="C16" s="54"/>
      <c r="D16" s="54"/>
      <c r="E16" s="54"/>
      <c r="F16" s="54"/>
      <c r="G16" s="54"/>
    </row>
  </sheetData>
  <mergeCells count="10">
    <mergeCell ref="D2:E2"/>
    <mergeCell ref="F2:G2"/>
    <mergeCell ref="A9:B9"/>
    <mergeCell ref="A3:B4"/>
    <mergeCell ref="A6:A8"/>
    <mergeCell ref="D3:E4"/>
    <mergeCell ref="D9:E9"/>
    <mergeCell ref="F3:G4"/>
    <mergeCell ref="F9:G9"/>
    <mergeCell ref="C3:C4"/>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M21"/>
  <sheetViews>
    <sheetView rightToLeft="1" zoomScale="70" zoomScaleNormal="70" workbookViewId="0">
      <selection activeCell="D18" sqref="D18"/>
    </sheetView>
  </sheetViews>
  <sheetFormatPr defaultRowHeight="13.8" x14ac:dyDescent="0.25"/>
  <cols>
    <col min="1" max="1" width="36.19921875" customWidth="1"/>
    <col min="2" max="3" width="8" customWidth="1"/>
    <col min="4" max="4" width="38.8984375" customWidth="1"/>
    <col min="5" max="5" width="9" customWidth="1"/>
    <col min="6" max="6" width="37.09765625" customWidth="1"/>
    <col min="7" max="11" width="18.5" customWidth="1"/>
  </cols>
  <sheetData>
    <row r="2" spans="1:13" ht="14.4" thickBot="1" x14ac:dyDescent="0.3">
      <c r="A2" s="69"/>
      <c r="B2" s="69"/>
      <c r="C2" s="69"/>
      <c r="D2" s="69"/>
      <c r="E2" s="69"/>
      <c r="F2" s="69"/>
    </row>
    <row r="3" spans="1:13" ht="16.2" thickBot="1" x14ac:dyDescent="0.3">
      <c r="A3" s="346" t="s">
        <v>41</v>
      </c>
      <c r="B3" s="347"/>
      <c r="C3" s="348">
        <v>1</v>
      </c>
      <c r="D3" s="349"/>
      <c r="E3" s="348">
        <v>2</v>
      </c>
      <c r="F3" s="349"/>
    </row>
    <row r="4" spans="1:13" ht="39" customHeight="1" x14ac:dyDescent="0.25">
      <c r="A4" s="350" t="s">
        <v>32</v>
      </c>
      <c r="B4" s="351"/>
      <c r="C4" s="352">
        <f>'תנאי-סף'!D3</f>
        <v>0</v>
      </c>
      <c r="D4" s="353"/>
      <c r="E4" s="352">
        <f>'תנאי-סף'!E3</f>
        <v>0</v>
      </c>
      <c r="F4" s="353"/>
      <c r="G4" s="24"/>
      <c r="H4" s="24"/>
      <c r="I4" s="24"/>
      <c r="J4" s="24"/>
      <c r="K4" s="24"/>
      <c r="L4" s="24"/>
      <c r="M4" s="24"/>
    </row>
    <row r="5" spans="1:13" ht="15.6" x14ac:dyDescent="0.3">
      <c r="A5" s="340" t="s">
        <v>39</v>
      </c>
      <c r="B5" s="340"/>
      <c r="C5" s="344"/>
      <c r="D5" s="345"/>
      <c r="E5" s="341"/>
      <c r="F5" s="342"/>
      <c r="G5" s="24"/>
    </row>
    <row r="6" spans="1:13" ht="16.2" thickBot="1" x14ac:dyDescent="0.35">
      <c r="A6" s="343" t="s">
        <v>42</v>
      </c>
      <c r="B6" s="343"/>
      <c r="C6" s="344"/>
      <c r="D6" s="345"/>
      <c r="E6" s="341"/>
      <c r="F6" s="342"/>
    </row>
    <row r="7" spans="1:13" ht="16.2" thickBot="1" x14ac:dyDescent="0.3">
      <c r="A7" s="76" t="s">
        <v>58</v>
      </c>
      <c r="B7" s="77" t="s">
        <v>54</v>
      </c>
      <c r="C7" s="78" t="s">
        <v>57</v>
      </c>
      <c r="D7" s="79" t="s">
        <v>56</v>
      </c>
      <c r="E7" s="78" t="s">
        <v>57</v>
      </c>
      <c r="F7" s="79" t="s">
        <v>56</v>
      </c>
    </row>
    <row r="8" spans="1:13" ht="81" customHeight="1" x14ac:dyDescent="0.25">
      <c r="A8" s="109" t="s">
        <v>130</v>
      </c>
      <c r="B8" s="72">
        <v>0.2</v>
      </c>
      <c r="C8" s="71"/>
      <c r="D8" s="73"/>
      <c r="E8" s="71"/>
      <c r="F8" s="73"/>
    </row>
    <row r="9" spans="1:13" ht="133.19999999999999" customHeight="1" x14ac:dyDescent="0.25">
      <c r="A9" s="109" t="s">
        <v>89</v>
      </c>
      <c r="B9" s="110">
        <v>0.4</v>
      </c>
      <c r="C9" s="71"/>
      <c r="D9" s="73"/>
      <c r="E9" s="71"/>
      <c r="F9" s="73"/>
    </row>
    <row r="10" spans="1:13" ht="90" customHeight="1" x14ac:dyDescent="0.25">
      <c r="A10" s="109" t="s">
        <v>74</v>
      </c>
      <c r="B10" s="110">
        <v>0.2</v>
      </c>
      <c r="C10" s="71"/>
      <c r="D10" s="73"/>
      <c r="E10" s="71"/>
      <c r="F10" s="73"/>
    </row>
    <row r="11" spans="1:13" ht="67.2" customHeight="1" x14ac:dyDescent="0.25">
      <c r="A11" s="109" t="s">
        <v>131</v>
      </c>
      <c r="B11" s="70">
        <v>0.2</v>
      </c>
      <c r="C11" s="71"/>
      <c r="D11" s="73"/>
      <c r="E11" s="71"/>
      <c r="F11" s="73"/>
    </row>
    <row r="12" spans="1:13" ht="16.2" thickBot="1" x14ac:dyDescent="0.35">
      <c r="A12" s="74" t="s">
        <v>51</v>
      </c>
      <c r="B12" s="75">
        <f>SUM(B8:B11)</f>
        <v>1</v>
      </c>
      <c r="C12" s="338">
        <f>SUMPRODUCT($B$8:$B$11,C$8:C$11)*10</f>
        <v>0</v>
      </c>
      <c r="D12" s="339"/>
      <c r="E12" s="338">
        <f>SUMPRODUCT($B$8:$B$11,E$8:E$11)*10</f>
        <v>0</v>
      </c>
      <c r="F12" s="339"/>
    </row>
    <row r="14" spans="1:13" ht="15.6" x14ac:dyDescent="0.25">
      <c r="A14" s="84" t="s">
        <v>60</v>
      </c>
    </row>
    <row r="15" spans="1:13" ht="15.6" x14ac:dyDescent="0.25">
      <c r="A15" s="84"/>
    </row>
    <row r="16" spans="1:13" ht="15.6" x14ac:dyDescent="0.25">
      <c r="A16" s="84"/>
    </row>
    <row r="17" spans="1:1" ht="15.6" x14ac:dyDescent="0.25">
      <c r="A17" s="84"/>
    </row>
    <row r="18" spans="1:1" ht="15.6" x14ac:dyDescent="0.25">
      <c r="A18" s="84"/>
    </row>
    <row r="19" spans="1:1" ht="15.6" x14ac:dyDescent="0.25">
      <c r="A19" s="84"/>
    </row>
    <row r="20" spans="1:1" ht="15.6" x14ac:dyDescent="0.25">
      <c r="A20" s="84"/>
    </row>
    <row r="21" spans="1:1" ht="15.6" x14ac:dyDescent="0.25">
      <c r="A21" s="84" t="s">
        <v>71</v>
      </c>
    </row>
  </sheetData>
  <mergeCells count="14">
    <mergeCell ref="A3:B3"/>
    <mergeCell ref="E3:F3"/>
    <mergeCell ref="A4:B4"/>
    <mergeCell ref="E4:F4"/>
    <mergeCell ref="C3:D3"/>
    <mergeCell ref="C4:D4"/>
    <mergeCell ref="E12:F12"/>
    <mergeCell ref="A5:B5"/>
    <mergeCell ref="E5:F5"/>
    <mergeCell ref="A6:B6"/>
    <mergeCell ref="E6:F6"/>
    <mergeCell ref="C5:D5"/>
    <mergeCell ref="C6:D6"/>
    <mergeCell ref="C12:D12"/>
  </mergeCells>
  <dataValidations count="1">
    <dataValidation type="whole" allowBlank="1" showInputMessage="1" showErrorMessage="1" sqref="E8:E11 E20 E16:E18 C8:C11" xr:uid="{00000000-0002-0000-0500-000000000000}">
      <formula1>1</formula1>
      <formula2>10</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11</vt:i4>
      </vt:variant>
      <vt:variant>
        <vt:lpstr>טווחים בעלי שם</vt:lpstr>
      </vt:variant>
      <vt:variant>
        <vt:i4>13</vt:i4>
      </vt:variant>
    </vt:vector>
  </HeadingPairs>
  <TitlesOfParts>
    <vt:vector size="24" baseType="lpstr">
      <vt:lpstr>תנאי-סף</vt:lpstr>
      <vt:lpstr>ניסיון המציע</vt:lpstr>
      <vt:lpstr>ניסיון המנהל</vt:lpstr>
      <vt:lpstr>איכות - סל א</vt:lpstr>
      <vt:lpstr>איכות - סל ב</vt:lpstr>
      <vt:lpstr>איכות - סל ג</vt:lpstr>
      <vt:lpstr>איכות - סל ד</vt:lpstr>
      <vt:lpstr>תכני הפעילות המוצעת</vt:lpstr>
      <vt:lpstr>ראיון</vt:lpstr>
      <vt:lpstr>מחירים</vt:lpstr>
      <vt:lpstr>מחיר וסיכום</vt:lpstr>
      <vt:lpstr>'תנאי-סף'!_Ref263083897</vt:lpstr>
      <vt:lpstr>'תנאי-סף'!_Ref274737718</vt:lpstr>
      <vt:lpstr>'תנאי-סף'!_Ref295727242</vt:lpstr>
      <vt:lpstr>'תנאי-סף'!_Ref299441922</vt:lpstr>
      <vt:lpstr>'תנאי-סף'!_Ref304923103</vt:lpstr>
      <vt:lpstr>'תנאי-סף'!_Ref316295880</vt:lpstr>
      <vt:lpstr>'תנאי-סף'!_Ref316372399</vt:lpstr>
      <vt:lpstr>'תנאי-סף'!_Ref329872137</vt:lpstr>
      <vt:lpstr>'תנאי-סף'!_Ref374524676</vt:lpstr>
      <vt:lpstr>'תנאי-סף'!_Ref421107478</vt:lpstr>
      <vt:lpstr>'תנאי-סף'!WPrint_Area_W</vt:lpstr>
      <vt:lpstr>'תכני הפעילות המוצעת'!רכיב_תכנית_ב</vt:lpstr>
      <vt:lpstr>'תכני הפעילות המוצעת'!רכיב_תכנית_ג</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Elihay Berko</cp:lastModifiedBy>
  <dcterms:created xsi:type="dcterms:W3CDTF">2012-09-13T08:40:43Z</dcterms:created>
  <dcterms:modified xsi:type="dcterms:W3CDTF">2022-06-14T14:05:18Z</dcterms:modified>
</cp:coreProperties>
</file>